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TABELAS SALARIAIS 2023\"/>
    </mc:Choice>
  </mc:AlternateContent>
  <bookViews>
    <workbookView xWindow="-120" yWindow="-120" windowWidth="21840" windowHeight="13140"/>
  </bookViews>
  <sheets>
    <sheet name="GOO - GOA I - 2015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7" l="1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5" i="7" s="1"/>
  <c r="C46" i="7" s="1"/>
  <c r="C47" i="7" s="1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K8" i="7" l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F8" i="7" l="1"/>
  <c r="G8" i="7" s="1"/>
  <c r="F9" i="7" l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G9" i="7"/>
  <c r="H8" i="7"/>
  <c r="G10" i="7" l="1"/>
  <c r="H9" i="7"/>
  <c r="G11" i="7" l="1"/>
  <c r="H10" i="7"/>
  <c r="G12" i="7" l="1"/>
  <c r="H11" i="7"/>
  <c r="G13" i="7" l="1"/>
  <c r="H12" i="7"/>
  <c r="G14" i="7" l="1"/>
  <c r="H13" i="7"/>
  <c r="G15" i="7" l="1"/>
  <c r="H14" i="7"/>
  <c r="G16" i="7" l="1"/>
  <c r="H15" i="7"/>
  <c r="G17" i="7" l="1"/>
  <c r="H16" i="7"/>
  <c r="G18" i="7" l="1"/>
  <c r="H17" i="7"/>
  <c r="G19" i="7" l="1"/>
  <c r="H18" i="7"/>
  <c r="G20" i="7" l="1"/>
  <c r="H19" i="7"/>
  <c r="G21" i="7" l="1"/>
  <c r="H20" i="7"/>
  <c r="G22" i="7" l="1"/>
  <c r="H21" i="7"/>
  <c r="G23" i="7" l="1"/>
  <c r="H22" i="7"/>
  <c r="G24" i="7" l="1"/>
  <c r="H23" i="7"/>
  <c r="G25" i="7" l="1"/>
  <c r="H24" i="7"/>
  <c r="G26" i="7" l="1"/>
  <c r="H25" i="7"/>
  <c r="G27" i="7" l="1"/>
  <c r="H26" i="7"/>
  <c r="G28" i="7" l="1"/>
  <c r="H27" i="7"/>
  <c r="G29" i="7" l="1"/>
  <c r="H28" i="7"/>
  <c r="G30" i="7" l="1"/>
  <c r="H29" i="7"/>
  <c r="G31" i="7" l="1"/>
  <c r="H30" i="7"/>
  <c r="G32" i="7" l="1"/>
  <c r="H31" i="7"/>
  <c r="G33" i="7" l="1"/>
  <c r="H32" i="7"/>
  <c r="G34" i="7" l="1"/>
  <c r="H33" i="7"/>
  <c r="G35" i="7" l="1"/>
  <c r="H34" i="7"/>
  <c r="G36" i="7" l="1"/>
  <c r="H35" i="7"/>
  <c r="G37" i="7" l="1"/>
  <c r="H36" i="7"/>
  <c r="G38" i="7" l="1"/>
  <c r="H37" i="7"/>
  <c r="G39" i="7" l="1"/>
  <c r="H38" i="7"/>
  <c r="G40" i="7" l="1"/>
  <c r="H39" i="7"/>
  <c r="G41" i="7" l="1"/>
  <c r="H40" i="7"/>
  <c r="G42" i="7" l="1"/>
  <c r="H41" i="7"/>
  <c r="G43" i="7" l="1"/>
  <c r="H42" i="7"/>
  <c r="G44" i="7" l="1"/>
  <c r="H43" i="7"/>
  <c r="G45" i="7" l="1"/>
  <c r="H44" i="7"/>
  <c r="G46" i="7" l="1"/>
  <c r="H45" i="7"/>
  <c r="G47" i="7" l="1"/>
  <c r="H46" i="7"/>
  <c r="O8" i="7" l="1"/>
  <c r="H47" i="7"/>
  <c r="O9" i="7" l="1"/>
  <c r="P8" i="7"/>
  <c r="O10" i="7" l="1"/>
  <c r="P9" i="7"/>
  <c r="O11" i="7" l="1"/>
  <c r="P10" i="7"/>
  <c r="O12" i="7" l="1"/>
  <c r="P11" i="7"/>
  <c r="O13" i="7" l="1"/>
  <c r="P12" i="7"/>
  <c r="O14" i="7" l="1"/>
  <c r="P13" i="7"/>
  <c r="O15" i="7" l="1"/>
  <c r="P14" i="7"/>
  <c r="O16" i="7" l="1"/>
  <c r="P15" i="7"/>
  <c r="O17" i="7" l="1"/>
  <c r="P16" i="7"/>
  <c r="O18" i="7" l="1"/>
  <c r="P17" i="7"/>
  <c r="O19" i="7" l="1"/>
  <c r="P18" i="7"/>
  <c r="O20" i="7" l="1"/>
  <c r="P19" i="7"/>
  <c r="O21" i="7" l="1"/>
  <c r="P20" i="7"/>
  <c r="O22" i="7" l="1"/>
  <c r="P21" i="7"/>
  <c r="O23" i="7" l="1"/>
  <c r="P22" i="7"/>
  <c r="O24" i="7" l="1"/>
  <c r="P23" i="7"/>
  <c r="O25" i="7" l="1"/>
  <c r="P24" i="7"/>
  <c r="O26" i="7" l="1"/>
  <c r="P25" i="7"/>
  <c r="O27" i="7" l="1"/>
  <c r="P26" i="7"/>
  <c r="O28" i="7" l="1"/>
  <c r="P27" i="7"/>
  <c r="O29" i="7" l="1"/>
  <c r="P28" i="7"/>
  <c r="O30" i="7" l="1"/>
  <c r="P29" i="7"/>
  <c r="O31" i="7" l="1"/>
  <c r="P30" i="7"/>
  <c r="O32" i="7" l="1"/>
  <c r="P31" i="7"/>
  <c r="P32" i="7" l="1"/>
</calcChain>
</file>

<file path=xl/sharedStrings.xml><?xml version="1.0" encoding="utf-8"?>
<sst xmlns="http://schemas.openxmlformats.org/spreadsheetml/2006/main" count="115" uniqueCount="94">
  <si>
    <t>D-E-F</t>
  </si>
  <si>
    <t xml:space="preserve">Interstício de Referência: </t>
  </si>
  <si>
    <t>CLASSE</t>
  </si>
  <si>
    <t xml:space="preserve">Ref. </t>
  </si>
  <si>
    <t>A</t>
  </si>
  <si>
    <t>B</t>
  </si>
  <si>
    <t>C</t>
  </si>
  <si>
    <t>D</t>
  </si>
  <si>
    <t>E</t>
  </si>
  <si>
    <t>F</t>
  </si>
  <si>
    <t>ANEXO IX  - TABELA DE VENCIMENTOS / SALÁRIOS</t>
  </si>
  <si>
    <t>Lavadeira</t>
  </si>
  <si>
    <t>Merendeira</t>
  </si>
  <si>
    <t>Músico Instrumentista</t>
  </si>
  <si>
    <t>Zelador</t>
  </si>
  <si>
    <t>Operário Braçal</t>
  </si>
  <si>
    <t>Plasticultor</t>
  </si>
  <si>
    <t>Servente Geral</t>
  </si>
  <si>
    <t>Trabalhador Braçal</t>
  </si>
  <si>
    <t>Gari</t>
  </si>
  <si>
    <t>Servente de Obras</t>
  </si>
  <si>
    <t>Vigia</t>
  </si>
  <si>
    <t>Vigilantes Municipais</t>
  </si>
  <si>
    <t>Coveiro</t>
  </si>
  <si>
    <t>Feitor</t>
  </si>
  <si>
    <t>Motorista I</t>
  </si>
  <si>
    <t>Guarda de Ronda</t>
  </si>
  <si>
    <t>Pedreiro</t>
  </si>
  <si>
    <t>Encanador</t>
  </si>
  <si>
    <t>Carpinteiro</t>
  </si>
  <si>
    <t>Armador</t>
  </si>
  <si>
    <t>Motorista II</t>
  </si>
  <si>
    <t>Motorista III</t>
  </si>
  <si>
    <t>Borracheiro</t>
  </si>
  <si>
    <t>Soldador</t>
  </si>
  <si>
    <t>Mecânico I</t>
  </si>
  <si>
    <t>Torneiro Mecânico</t>
  </si>
  <si>
    <t>Funileiro</t>
  </si>
  <si>
    <t>Mecânico II</t>
  </si>
  <si>
    <t>Agente Comunitário de Saúde</t>
  </si>
  <si>
    <t>Agente Social</t>
  </si>
  <si>
    <t>Telefonista</t>
  </si>
  <si>
    <t>Agente de Saúde</t>
  </si>
  <si>
    <t>Atendente de Farmácia</t>
  </si>
  <si>
    <t>Atendente de Odontologia</t>
  </si>
  <si>
    <t>Atendente Social</t>
  </si>
  <si>
    <t>Auxiliar Administrativo</t>
  </si>
  <si>
    <t>Atendente de Saúde</t>
  </si>
  <si>
    <t>Auxiliar de Enfermagem</t>
  </si>
  <si>
    <t>Auxiliar de Cadastro Imobiliário</t>
  </si>
  <si>
    <t>Desenhista Projetista</t>
  </si>
  <si>
    <t>Professor de Música</t>
  </si>
  <si>
    <t>Administrador de Obras</t>
  </si>
  <si>
    <t>Comprador</t>
  </si>
  <si>
    <t>Auxiliar de Serviços</t>
  </si>
  <si>
    <t>Marceneiro</t>
  </si>
  <si>
    <t>ensino     médio</t>
  </si>
  <si>
    <t>ensino superior</t>
  </si>
  <si>
    <t>pós- graduação</t>
  </si>
  <si>
    <t>mestrado</t>
  </si>
  <si>
    <t>doutorado</t>
  </si>
  <si>
    <t xml:space="preserve">   Interst.de Classe: A-B-C</t>
  </si>
  <si>
    <t>ensino    fundamental</t>
  </si>
  <si>
    <t>GRUPO  GOO</t>
  </si>
  <si>
    <t>GRUPO  GOAI</t>
  </si>
  <si>
    <t>CARGO/EMPREGO</t>
  </si>
  <si>
    <t>REF</t>
  </si>
  <si>
    <t>Classe A</t>
  </si>
  <si>
    <t>Técnico de Apar Odonto.</t>
  </si>
  <si>
    <t xml:space="preserve">GRUPO  OCUPACIONAL ADMINISTRATIVO I  - GOA I       /       GRUPO  OCUPACIONAL OPERACIONAL  - GOO </t>
  </si>
  <si>
    <t>Auxiliar de mecânico</t>
  </si>
  <si>
    <t>Auxiliar de serviços gerais</t>
  </si>
  <si>
    <t>Cozinheira</t>
  </si>
  <si>
    <t>Eletricista de manutenção</t>
  </si>
  <si>
    <t>Gari coletor</t>
  </si>
  <si>
    <t>Lavador/lubrificador</t>
  </si>
  <si>
    <t>Mestre de obras</t>
  </si>
  <si>
    <t xml:space="preserve">Oper. de Equip. Rodoviários </t>
  </si>
  <si>
    <t>Operador de espargidor</t>
  </si>
  <si>
    <t>Oper de Trator Agrícola</t>
  </si>
  <si>
    <t>Pedreiro Meio oficial</t>
  </si>
  <si>
    <t>Pintor  Letrista</t>
  </si>
  <si>
    <t>PIC - REF</t>
  </si>
  <si>
    <t>Cargo - Piso Inicial da classe (PIC)</t>
  </si>
  <si>
    <t>Cargo - PIC</t>
  </si>
  <si>
    <t>Agente Controle e Combate a Endemias</t>
  </si>
  <si>
    <t>Agente de defesa do consumidor</t>
  </si>
  <si>
    <t>Almoxarife</t>
  </si>
  <si>
    <t>Auxiliar de Consultório Dentário</t>
  </si>
  <si>
    <t>Mon. Curso Profissionalizante</t>
  </si>
  <si>
    <t>Téc. de Som</t>
  </si>
  <si>
    <t>Topografo</t>
  </si>
  <si>
    <t>Auxiliar de Escritório</t>
  </si>
  <si>
    <t>REAJUSTE SALARIAL -  5,79% A PARTIR DE JANEIRO  -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</si>
</sst>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6.5"/>
      <name val="Arial"/>
      <family val="2"/>
    </font>
    <font>
      <sz val="6.5"/>
      <name val="Arial"/>
      <family val="2"/>
    </font>
    <font>
      <sz val="8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sz val="6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Alignment="1"/>
    <xf numFmtId="0" fontId="4" fillId="0" borderId="0" xfId="0" applyFont="1"/>
    <xf numFmtId="0" fontId="4" fillId="0" borderId="0" xfId="0" applyFont="1" applyBorder="1"/>
    <xf numFmtId="164" fontId="7" fillId="0" borderId="0" xfId="1" applyNumberFormat="1" applyFont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10" fontId="4" fillId="0" borderId="0" xfId="0" applyNumberFormat="1" applyFont="1"/>
    <xf numFmtId="0" fontId="9" fillId="0" borderId="2" xfId="0" applyFont="1" applyBorder="1"/>
    <xf numFmtId="0" fontId="9" fillId="0" borderId="3" xfId="0" applyFont="1" applyBorder="1"/>
    <xf numFmtId="0" fontId="9" fillId="0" borderId="16" xfId="0" applyFont="1" applyBorder="1"/>
    <xf numFmtId="0" fontId="9" fillId="0" borderId="14" xfId="0" applyFont="1" applyBorder="1"/>
    <xf numFmtId="0" fontId="9" fillId="0" borderId="0" xfId="0" applyFont="1" applyBorder="1"/>
    <xf numFmtId="10" fontId="4" fillId="0" borderId="4" xfId="0" applyNumberFormat="1" applyFont="1" applyBorder="1"/>
    <xf numFmtId="0" fontId="4" fillId="0" borderId="4" xfId="0" applyFont="1" applyBorder="1"/>
    <xf numFmtId="2" fontId="3" fillId="0" borderId="4" xfId="0" applyNumberFormat="1" applyFont="1" applyBorder="1"/>
    <xf numFmtId="0" fontId="4" fillId="0" borderId="4" xfId="0" applyFont="1" applyBorder="1" applyAlignment="1">
      <alignment horizontal="center"/>
    </xf>
    <xf numFmtId="164" fontId="4" fillId="0" borderId="4" xfId="1" applyNumberFormat="1" applyFont="1" applyBorder="1"/>
    <xf numFmtId="164" fontId="4" fillId="0" borderId="0" xfId="1" applyNumberFormat="1" applyFont="1" applyBorder="1"/>
    <xf numFmtId="0" fontId="4" fillId="0" borderId="15" xfId="0" applyFont="1" applyBorder="1" applyAlignment="1">
      <alignment horizontal="center"/>
    </xf>
    <xf numFmtId="164" fontId="4" fillId="0" borderId="15" xfId="1" applyNumberFormat="1" applyFont="1" applyBorder="1"/>
    <xf numFmtId="0" fontId="4" fillId="0" borderId="0" xfId="0" applyFont="1" applyBorder="1" applyAlignment="1">
      <alignment horizontal="center"/>
    </xf>
    <xf numFmtId="0" fontId="12" fillId="0" borderId="0" xfId="0" applyFont="1"/>
    <xf numFmtId="0" fontId="11" fillId="0" borderId="0" xfId="0" applyFont="1" applyBorder="1" applyAlignment="1">
      <alignment horizontal="center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2" fillId="0" borderId="0" xfId="0" applyFont="1" applyBorder="1"/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13" xfId="0" applyFont="1" applyFill="1" applyBorder="1"/>
    <xf numFmtId="0" fontId="13" fillId="0" borderId="1" xfId="0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0" fontId="9" fillId="0" borderId="18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1" xfId="0" applyFont="1" applyBorder="1" applyAlignment="1"/>
    <xf numFmtId="0" fontId="11" fillId="0" borderId="2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2" fillId="0" borderId="5" xfId="0" applyFont="1" applyBorder="1"/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2" xfId="0" applyFont="1" applyBorder="1" applyAlignment="1"/>
    <xf numFmtId="0" fontId="11" fillId="0" borderId="0" xfId="0" applyFont="1" applyBorder="1" applyAlignment="1"/>
    <xf numFmtId="0" fontId="9" fillId="0" borderId="8" xfId="0" applyFont="1" applyFill="1" applyBorder="1"/>
    <xf numFmtId="0" fontId="9" fillId="0" borderId="9" xfId="0" applyFont="1" applyBorder="1"/>
    <xf numFmtId="0" fontId="13" fillId="0" borderId="18" xfId="0" applyFont="1" applyFill="1" applyBorder="1"/>
    <xf numFmtId="0" fontId="9" fillId="0" borderId="7" xfId="0" applyFont="1" applyFill="1" applyBorder="1"/>
    <xf numFmtId="0" fontId="9" fillId="0" borderId="17" xfId="0" applyFont="1" applyBorder="1"/>
    <xf numFmtId="0" fontId="9" fillId="0" borderId="5" xfId="0" applyFont="1" applyBorder="1"/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0" xfId="0" applyFont="1"/>
    <xf numFmtId="0" fontId="16" fillId="0" borderId="2" xfId="0" applyFont="1" applyBorder="1"/>
    <xf numFmtId="0" fontId="16" fillId="0" borderId="3" xfId="0" applyFont="1" applyBorder="1"/>
    <xf numFmtId="0" fontId="16" fillId="0" borderId="3" xfId="0" applyFont="1" applyFill="1" applyBorder="1" applyAlignment="1">
      <alignment horizontal="center"/>
    </xf>
    <xf numFmtId="0" fontId="16" fillId="0" borderId="0" xfId="0" applyFont="1" applyBorder="1"/>
    <xf numFmtId="0" fontId="16" fillId="0" borderId="13" xfId="0" applyFont="1" applyFill="1" applyBorder="1"/>
    <xf numFmtId="0" fontId="16" fillId="0" borderId="14" xfId="0" applyFont="1" applyFill="1" applyBorder="1"/>
    <xf numFmtId="9" fontId="11" fillId="0" borderId="6" xfId="0" applyNumberFormat="1" applyFont="1" applyBorder="1" applyAlignment="1"/>
    <xf numFmtId="9" fontId="11" fillId="0" borderId="7" xfId="0" applyNumberFormat="1" applyFont="1" applyBorder="1" applyAlignment="1">
      <alignment horizontal="center"/>
    </xf>
    <xf numFmtId="9" fontId="11" fillId="0" borderId="7" xfId="0" applyNumberFormat="1" applyFont="1" applyBorder="1" applyAlignment="1"/>
    <xf numFmtId="0" fontId="6" fillId="0" borderId="0" xfId="0" applyFont="1" applyBorder="1" applyAlignment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2" xfId="0" applyFont="1" applyBorder="1"/>
    <xf numFmtId="0" fontId="9" fillId="0" borderId="4" xfId="0" applyFont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9" fontId="11" fillId="0" borderId="7" xfId="0" applyNumberFormat="1" applyFont="1" applyBorder="1" applyAlignment="1">
      <alignment horizontal="left"/>
    </xf>
    <xf numFmtId="9" fontId="11" fillId="0" borderId="17" xfId="0" applyNumberFormat="1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49</xdr:row>
      <xdr:rowOff>47625</xdr:rowOff>
    </xdr:from>
    <xdr:to>
      <xdr:col>5</xdr:col>
      <xdr:colOff>409575</xdr:colOff>
      <xdr:row>49</xdr:row>
      <xdr:rowOff>142875</xdr:rowOff>
    </xdr:to>
    <xdr:sp macro="" textlink="">
      <xdr:nvSpPr>
        <xdr:cNvPr id="2" name="Seta para baix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953749" y="1390650"/>
          <a:ext cx="95251" cy="95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15</xdr:col>
      <xdr:colOff>247649</xdr:colOff>
      <xdr:row>49</xdr:row>
      <xdr:rowOff>38100</xdr:rowOff>
    </xdr:from>
    <xdr:to>
      <xdr:col>15</xdr:col>
      <xdr:colOff>390525</xdr:colOff>
      <xdr:row>49</xdr:row>
      <xdr:rowOff>152400</xdr:rowOff>
    </xdr:to>
    <xdr:sp macro="" textlink="">
      <xdr:nvSpPr>
        <xdr:cNvPr id="3" name="Seta para baix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53374" y="8239125"/>
          <a:ext cx="142876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390524</xdr:colOff>
      <xdr:row>68</xdr:row>
      <xdr:rowOff>152400</xdr:rowOff>
    </xdr:from>
    <xdr:to>
      <xdr:col>5</xdr:col>
      <xdr:colOff>523875</xdr:colOff>
      <xdr:row>69</xdr:row>
      <xdr:rowOff>133350</xdr:rowOff>
    </xdr:to>
    <xdr:sp macro="" textlink="">
      <xdr:nvSpPr>
        <xdr:cNvPr id="8" name="Seta para baix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52799" y="13163550"/>
          <a:ext cx="133351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15</xdr:col>
      <xdr:colOff>380999</xdr:colOff>
      <xdr:row>69</xdr:row>
      <xdr:rowOff>19050</xdr:rowOff>
    </xdr:from>
    <xdr:to>
      <xdr:col>15</xdr:col>
      <xdr:colOff>523875</xdr:colOff>
      <xdr:row>69</xdr:row>
      <xdr:rowOff>133350</xdr:rowOff>
    </xdr:to>
    <xdr:sp macro="" textlink="">
      <xdr:nvSpPr>
        <xdr:cNvPr id="9" name="Seta para baix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696074" y="13192125"/>
          <a:ext cx="142876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276225</xdr:colOff>
      <xdr:row>49</xdr:row>
      <xdr:rowOff>38100</xdr:rowOff>
    </xdr:from>
    <xdr:to>
      <xdr:col>11</xdr:col>
      <xdr:colOff>419101</xdr:colOff>
      <xdr:row>49</xdr:row>
      <xdr:rowOff>152400</xdr:rowOff>
    </xdr:to>
    <xdr:sp macro="" textlink="">
      <xdr:nvSpPr>
        <xdr:cNvPr id="11" name="Seta para baix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57850" y="8239125"/>
          <a:ext cx="142876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11</xdr:col>
      <xdr:colOff>381000</xdr:colOff>
      <xdr:row>69</xdr:row>
      <xdr:rowOff>28575</xdr:rowOff>
    </xdr:from>
    <xdr:to>
      <xdr:col>11</xdr:col>
      <xdr:colOff>523876</xdr:colOff>
      <xdr:row>69</xdr:row>
      <xdr:rowOff>142875</xdr:rowOff>
    </xdr:to>
    <xdr:sp macro="" textlink="">
      <xdr:nvSpPr>
        <xdr:cNvPr id="13" name="Seta para baix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62625" y="11020425"/>
          <a:ext cx="142876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4"/>
  <sheetViews>
    <sheetView tabSelected="1" topLeftCell="A58" workbookViewId="0">
      <selection sqref="A1:P80"/>
    </sheetView>
  </sheetViews>
  <sheetFormatPr defaultRowHeight="12" x14ac:dyDescent="0.2"/>
  <cols>
    <col min="1" max="1" width="3.140625" style="2" customWidth="1"/>
    <col min="2" max="2" width="4.5703125" style="2" customWidth="1"/>
    <col min="3" max="3" width="10.28515625" style="2" customWidth="1"/>
    <col min="4" max="6" width="8.7109375" style="2" customWidth="1"/>
    <col min="7" max="7" width="9.42578125" style="2" customWidth="1"/>
    <col min="8" max="8" width="9.85546875" style="2" customWidth="1"/>
    <col min="9" max="9" width="2.5703125" style="2" customWidth="1"/>
    <col min="10" max="10" width="5.5703125" style="2" customWidth="1"/>
    <col min="11" max="11" width="9.7109375" style="2" customWidth="1"/>
    <col min="12" max="12" width="10.28515625" style="2" customWidth="1"/>
    <col min="13" max="13" width="9.85546875" style="2" customWidth="1"/>
    <col min="14" max="14" width="10" style="2" customWidth="1"/>
    <col min="15" max="15" width="10.5703125" style="2" customWidth="1"/>
    <col min="16" max="16" width="10.85546875" style="2" customWidth="1"/>
    <col min="17" max="17" width="7.85546875" style="2" customWidth="1"/>
    <col min="18" max="18" width="9" style="2" hidden="1" customWidth="1"/>
    <col min="19" max="19" width="0" style="2" hidden="1" customWidth="1"/>
    <col min="20" max="250" width="9.140625" style="2"/>
    <col min="251" max="251" width="5.28515625" style="2" customWidth="1"/>
    <col min="252" max="252" width="11.5703125" style="2" customWidth="1"/>
    <col min="253" max="256" width="12" style="2" bestFit="1" customWidth="1"/>
    <col min="257" max="257" width="0" style="2" hidden="1" customWidth="1"/>
    <col min="258" max="258" width="2.85546875" style="2" customWidth="1"/>
    <col min="259" max="265" width="0" style="2" hidden="1" customWidth="1"/>
    <col min="266" max="266" width="6.28515625" style="2" bestFit="1" customWidth="1"/>
    <col min="267" max="271" width="12" style="2" bestFit="1" customWidth="1"/>
    <col min="272" max="506" width="9.140625" style="2"/>
    <col min="507" max="507" width="5.28515625" style="2" customWidth="1"/>
    <col min="508" max="508" width="11.5703125" style="2" customWidth="1"/>
    <col min="509" max="512" width="12" style="2" bestFit="1" customWidth="1"/>
    <col min="513" max="513" width="0" style="2" hidden="1" customWidth="1"/>
    <col min="514" max="514" width="2.85546875" style="2" customWidth="1"/>
    <col min="515" max="521" width="0" style="2" hidden="1" customWidth="1"/>
    <col min="522" max="522" width="6.28515625" style="2" bestFit="1" customWidth="1"/>
    <col min="523" max="527" width="12" style="2" bestFit="1" customWidth="1"/>
    <col min="528" max="762" width="9.140625" style="2"/>
    <col min="763" max="763" width="5.28515625" style="2" customWidth="1"/>
    <col min="764" max="764" width="11.5703125" style="2" customWidth="1"/>
    <col min="765" max="768" width="12" style="2" bestFit="1" customWidth="1"/>
    <col min="769" max="769" width="0" style="2" hidden="1" customWidth="1"/>
    <col min="770" max="770" width="2.85546875" style="2" customWidth="1"/>
    <col min="771" max="777" width="0" style="2" hidden="1" customWidth="1"/>
    <col min="778" max="778" width="6.28515625" style="2" bestFit="1" customWidth="1"/>
    <col min="779" max="783" width="12" style="2" bestFit="1" customWidth="1"/>
    <col min="784" max="1018" width="9.140625" style="2"/>
    <col min="1019" max="1019" width="5.28515625" style="2" customWidth="1"/>
    <col min="1020" max="1020" width="11.5703125" style="2" customWidth="1"/>
    <col min="1021" max="1024" width="12" style="2" bestFit="1" customWidth="1"/>
    <col min="1025" max="1025" width="0" style="2" hidden="1" customWidth="1"/>
    <col min="1026" max="1026" width="2.85546875" style="2" customWidth="1"/>
    <col min="1027" max="1033" width="0" style="2" hidden="1" customWidth="1"/>
    <col min="1034" max="1034" width="6.28515625" style="2" bestFit="1" customWidth="1"/>
    <col min="1035" max="1039" width="12" style="2" bestFit="1" customWidth="1"/>
    <col min="1040" max="1274" width="9.140625" style="2"/>
    <col min="1275" max="1275" width="5.28515625" style="2" customWidth="1"/>
    <col min="1276" max="1276" width="11.5703125" style="2" customWidth="1"/>
    <col min="1277" max="1280" width="12" style="2" bestFit="1" customWidth="1"/>
    <col min="1281" max="1281" width="0" style="2" hidden="1" customWidth="1"/>
    <col min="1282" max="1282" width="2.85546875" style="2" customWidth="1"/>
    <col min="1283" max="1289" width="0" style="2" hidden="1" customWidth="1"/>
    <col min="1290" max="1290" width="6.28515625" style="2" bestFit="1" customWidth="1"/>
    <col min="1291" max="1295" width="12" style="2" bestFit="1" customWidth="1"/>
    <col min="1296" max="1530" width="9.140625" style="2"/>
    <col min="1531" max="1531" width="5.28515625" style="2" customWidth="1"/>
    <col min="1532" max="1532" width="11.5703125" style="2" customWidth="1"/>
    <col min="1533" max="1536" width="12" style="2" bestFit="1" customWidth="1"/>
    <col min="1537" max="1537" width="0" style="2" hidden="1" customWidth="1"/>
    <col min="1538" max="1538" width="2.85546875" style="2" customWidth="1"/>
    <col min="1539" max="1545" width="0" style="2" hidden="1" customWidth="1"/>
    <col min="1546" max="1546" width="6.28515625" style="2" bestFit="1" customWidth="1"/>
    <col min="1547" max="1551" width="12" style="2" bestFit="1" customWidth="1"/>
    <col min="1552" max="1786" width="9.140625" style="2"/>
    <col min="1787" max="1787" width="5.28515625" style="2" customWidth="1"/>
    <col min="1788" max="1788" width="11.5703125" style="2" customWidth="1"/>
    <col min="1789" max="1792" width="12" style="2" bestFit="1" customWidth="1"/>
    <col min="1793" max="1793" width="0" style="2" hidden="1" customWidth="1"/>
    <col min="1794" max="1794" width="2.85546875" style="2" customWidth="1"/>
    <col min="1795" max="1801" width="0" style="2" hidden="1" customWidth="1"/>
    <col min="1802" max="1802" width="6.28515625" style="2" bestFit="1" customWidth="1"/>
    <col min="1803" max="1807" width="12" style="2" bestFit="1" customWidth="1"/>
    <col min="1808" max="2042" width="9.140625" style="2"/>
    <col min="2043" max="2043" width="5.28515625" style="2" customWidth="1"/>
    <col min="2044" max="2044" width="11.5703125" style="2" customWidth="1"/>
    <col min="2045" max="2048" width="12" style="2" bestFit="1" customWidth="1"/>
    <col min="2049" max="2049" width="0" style="2" hidden="1" customWidth="1"/>
    <col min="2050" max="2050" width="2.85546875" style="2" customWidth="1"/>
    <col min="2051" max="2057" width="0" style="2" hidden="1" customWidth="1"/>
    <col min="2058" max="2058" width="6.28515625" style="2" bestFit="1" customWidth="1"/>
    <col min="2059" max="2063" width="12" style="2" bestFit="1" customWidth="1"/>
    <col min="2064" max="2298" width="9.140625" style="2"/>
    <col min="2299" max="2299" width="5.28515625" style="2" customWidth="1"/>
    <col min="2300" max="2300" width="11.5703125" style="2" customWidth="1"/>
    <col min="2301" max="2304" width="12" style="2" bestFit="1" customWidth="1"/>
    <col min="2305" max="2305" width="0" style="2" hidden="1" customWidth="1"/>
    <col min="2306" max="2306" width="2.85546875" style="2" customWidth="1"/>
    <col min="2307" max="2313" width="0" style="2" hidden="1" customWidth="1"/>
    <col min="2314" max="2314" width="6.28515625" style="2" bestFit="1" customWidth="1"/>
    <col min="2315" max="2319" width="12" style="2" bestFit="1" customWidth="1"/>
    <col min="2320" max="2554" width="9.140625" style="2"/>
    <col min="2555" max="2555" width="5.28515625" style="2" customWidth="1"/>
    <col min="2556" max="2556" width="11.5703125" style="2" customWidth="1"/>
    <col min="2557" max="2560" width="12" style="2" bestFit="1" customWidth="1"/>
    <col min="2561" max="2561" width="0" style="2" hidden="1" customWidth="1"/>
    <col min="2562" max="2562" width="2.85546875" style="2" customWidth="1"/>
    <col min="2563" max="2569" width="0" style="2" hidden="1" customWidth="1"/>
    <col min="2570" max="2570" width="6.28515625" style="2" bestFit="1" customWidth="1"/>
    <col min="2571" max="2575" width="12" style="2" bestFit="1" customWidth="1"/>
    <col min="2576" max="2810" width="9.140625" style="2"/>
    <col min="2811" max="2811" width="5.28515625" style="2" customWidth="1"/>
    <col min="2812" max="2812" width="11.5703125" style="2" customWidth="1"/>
    <col min="2813" max="2816" width="12" style="2" bestFit="1" customWidth="1"/>
    <col min="2817" max="2817" width="0" style="2" hidden="1" customWidth="1"/>
    <col min="2818" max="2818" width="2.85546875" style="2" customWidth="1"/>
    <col min="2819" max="2825" width="0" style="2" hidden="1" customWidth="1"/>
    <col min="2826" max="2826" width="6.28515625" style="2" bestFit="1" customWidth="1"/>
    <col min="2827" max="2831" width="12" style="2" bestFit="1" customWidth="1"/>
    <col min="2832" max="3066" width="9.140625" style="2"/>
    <col min="3067" max="3067" width="5.28515625" style="2" customWidth="1"/>
    <col min="3068" max="3068" width="11.5703125" style="2" customWidth="1"/>
    <col min="3069" max="3072" width="12" style="2" bestFit="1" customWidth="1"/>
    <col min="3073" max="3073" width="0" style="2" hidden="1" customWidth="1"/>
    <col min="3074" max="3074" width="2.85546875" style="2" customWidth="1"/>
    <col min="3075" max="3081" width="0" style="2" hidden="1" customWidth="1"/>
    <col min="3082" max="3082" width="6.28515625" style="2" bestFit="1" customWidth="1"/>
    <col min="3083" max="3087" width="12" style="2" bestFit="1" customWidth="1"/>
    <col min="3088" max="3322" width="9.140625" style="2"/>
    <col min="3323" max="3323" width="5.28515625" style="2" customWidth="1"/>
    <col min="3324" max="3324" width="11.5703125" style="2" customWidth="1"/>
    <col min="3325" max="3328" width="12" style="2" bestFit="1" customWidth="1"/>
    <col min="3329" max="3329" width="0" style="2" hidden="1" customWidth="1"/>
    <col min="3330" max="3330" width="2.85546875" style="2" customWidth="1"/>
    <col min="3331" max="3337" width="0" style="2" hidden="1" customWidth="1"/>
    <col min="3338" max="3338" width="6.28515625" style="2" bestFit="1" customWidth="1"/>
    <col min="3339" max="3343" width="12" style="2" bestFit="1" customWidth="1"/>
    <col min="3344" max="3578" width="9.140625" style="2"/>
    <col min="3579" max="3579" width="5.28515625" style="2" customWidth="1"/>
    <col min="3580" max="3580" width="11.5703125" style="2" customWidth="1"/>
    <col min="3581" max="3584" width="12" style="2" bestFit="1" customWidth="1"/>
    <col min="3585" max="3585" width="0" style="2" hidden="1" customWidth="1"/>
    <col min="3586" max="3586" width="2.85546875" style="2" customWidth="1"/>
    <col min="3587" max="3593" width="0" style="2" hidden="1" customWidth="1"/>
    <col min="3594" max="3594" width="6.28515625" style="2" bestFit="1" customWidth="1"/>
    <col min="3595" max="3599" width="12" style="2" bestFit="1" customWidth="1"/>
    <col min="3600" max="3834" width="9.140625" style="2"/>
    <col min="3835" max="3835" width="5.28515625" style="2" customWidth="1"/>
    <col min="3836" max="3836" width="11.5703125" style="2" customWidth="1"/>
    <col min="3837" max="3840" width="12" style="2" bestFit="1" customWidth="1"/>
    <col min="3841" max="3841" width="0" style="2" hidden="1" customWidth="1"/>
    <col min="3842" max="3842" width="2.85546875" style="2" customWidth="1"/>
    <col min="3843" max="3849" width="0" style="2" hidden="1" customWidth="1"/>
    <col min="3850" max="3850" width="6.28515625" style="2" bestFit="1" customWidth="1"/>
    <col min="3851" max="3855" width="12" style="2" bestFit="1" customWidth="1"/>
    <col min="3856" max="4090" width="9.140625" style="2"/>
    <col min="4091" max="4091" width="5.28515625" style="2" customWidth="1"/>
    <col min="4092" max="4092" width="11.5703125" style="2" customWidth="1"/>
    <col min="4093" max="4096" width="12" style="2" bestFit="1" customWidth="1"/>
    <col min="4097" max="4097" width="0" style="2" hidden="1" customWidth="1"/>
    <col min="4098" max="4098" width="2.85546875" style="2" customWidth="1"/>
    <col min="4099" max="4105" width="0" style="2" hidden="1" customWidth="1"/>
    <col min="4106" max="4106" width="6.28515625" style="2" bestFit="1" customWidth="1"/>
    <col min="4107" max="4111" width="12" style="2" bestFit="1" customWidth="1"/>
    <col min="4112" max="4346" width="9.140625" style="2"/>
    <col min="4347" max="4347" width="5.28515625" style="2" customWidth="1"/>
    <col min="4348" max="4348" width="11.5703125" style="2" customWidth="1"/>
    <col min="4349" max="4352" width="12" style="2" bestFit="1" customWidth="1"/>
    <col min="4353" max="4353" width="0" style="2" hidden="1" customWidth="1"/>
    <col min="4354" max="4354" width="2.85546875" style="2" customWidth="1"/>
    <col min="4355" max="4361" width="0" style="2" hidden="1" customWidth="1"/>
    <col min="4362" max="4362" width="6.28515625" style="2" bestFit="1" customWidth="1"/>
    <col min="4363" max="4367" width="12" style="2" bestFit="1" customWidth="1"/>
    <col min="4368" max="4602" width="9.140625" style="2"/>
    <col min="4603" max="4603" width="5.28515625" style="2" customWidth="1"/>
    <col min="4604" max="4604" width="11.5703125" style="2" customWidth="1"/>
    <col min="4605" max="4608" width="12" style="2" bestFit="1" customWidth="1"/>
    <col min="4609" max="4609" width="0" style="2" hidden="1" customWidth="1"/>
    <col min="4610" max="4610" width="2.85546875" style="2" customWidth="1"/>
    <col min="4611" max="4617" width="0" style="2" hidden="1" customWidth="1"/>
    <col min="4618" max="4618" width="6.28515625" style="2" bestFit="1" customWidth="1"/>
    <col min="4619" max="4623" width="12" style="2" bestFit="1" customWidth="1"/>
    <col min="4624" max="4858" width="9.140625" style="2"/>
    <col min="4859" max="4859" width="5.28515625" style="2" customWidth="1"/>
    <col min="4860" max="4860" width="11.5703125" style="2" customWidth="1"/>
    <col min="4861" max="4864" width="12" style="2" bestFit="1" customWidth="1"/>
    <col min="4865" max="4865" width="0" style="2" hidden="1" customWidth="1"/>
    <col min="4866" max="4866" width="2.85546875" style="2" customWidth="1"/>
    <col min="4867" max="4873" width="0" style="2" hidden="1" customWidth="1"/>
    <col min="4874" max="4874" width="6.28515625" style="2" bestFit="1" customWidth="1"/>
    <col min="4875" max="4879" width="12" style="2" bestFit="1" customWidth="1"/>
    <col min="4880" max="5114" width="9.140625" style="2"/>
    <col min="5115" max="5115" width="5.28515625" style="2" customWidth="1"/>
    <col min="5116" max="5116" width="11.5703125" style="2" customWidth="1"/>
    <col min="5117" max="5120" width="12" style="2" bestFit="1" customWidth="1"/>
    <col min="5121" max="5121" width="0" style="2" hidden="1" customWidth="1"/>
    <col min="5122" max="5122" width="2.85546875" style="2" customWidth="1"/>
    <col min="5123" max="5129" width="0" style="2" hidden="1" customWidth="1"/>
    <col min="5130" max="5130" width="6.28515625" style="2" bestFit="1" customWidth="1"/>
    <col min="5131" max="5135" width="12" style="2" bestFit="1" customWidth="1"/>
    <col min="5136" max="5370" width="9.140625" style="2"/>
    <col min="5371" max="5371" width="5.28515625" style="2" customWidth="1"/>
    <col min="5372" max="5372" width="11.5703125" style="2" customWidth="1"/>
    <col min="5373" max="5376" width="12" style="2" bestFit="1" customWidth="1"/>
    <col min="5377" max="5377" width="0" style="2" hidden="1" customWidth="1"/>
    <col min="5378" max="5378" width="2.85546875" style="2" customWidth="1"/>
    <col min="5379" max="5385" width="0" style="2" hidden="1" customWidth="1"/>
    <col min="5386" max="5386" width="6.28515625" style="2" bestFit="1" customWidth="1"/>
    <col min="5387" max="5391" width="12" style="2" bestFit="1" customWidth="1"/>
    <col min="5392" max="5626" width="9.140625" style="2"/>
    <col min="5627" max="5627" width="5.28515625" style="2" customWidth="1"/>
    <col min="5628" max="5628" width="11.5703125" style="2" customWidth="1"/>
    <col min="5629" max="5632" width="12" style="2" bestFit="1" customWidth="1"/>
    <col min="5633" max="5633" width="0" style="2" hidden="1" customWidth="1"/>
    <col min="5634" max="5634" width="2.85546875" style="2" customWidth="1"/>
    <col min="5635" max="5641" width="0" style="2" hidden="1" customWidth="1"/>
    <col min="5642" max="5642" width="6.28515625" style="2" bestFit="1" customWidth="1"/>
    <col min="5643" max="5647" width="12" style="2" bestFit="1" customWidth="1"/>
    <col min="5648" max="5882" width="9.140625" style="2"/>
    <col min="5883" max="5883" width="5.28515625" style="2" customWidth="1"/>
    <col min="5884" max="5884" width="11.5703125" style="2" customWidth="1"/>
    <col min="5885" max="5888" width="12" style="2" bestFit="1" customWidth="1"/>
    <col min="5889" max="5889" width="0" style="2" hidden="1" customWidth="1"/>
    <col min="5890" max="5890" width="2.85546875" style="2" customWidth="1"/>
    <col min="5891" max="5897" width="0" style="2" hidden="1" customWidth="1"/>
    <col min="5898" max="5898" width="6.28515625" style="2" bestFit="1" customWidth="1"/>
    <col min="5899" max="5903" width="12" style="2" bestFit="1" customWidth="1"/>
    <col min="5904" max="6138" width="9.140625" style="2"/>
    <col min="6139" max="6139" width="5.28515625" style="2" customWidth="1"/>
    <col min="6140" max="6140" width="11.5703125" style="2" customWidth="1"/>
    <col min="6141" max="6144" width="12" style="2" bestFit="1" customWidth="1"/>
    <col min="6145" max="6145" width="0" style="2" hidden="1" customWidth="1"/>
    <col min="6146" max="6146" width="2.85546875" style="2" customWidth="1"/>
    <col min="6147" max="6153" width="0" style="2" hidden="1" customWidth="1"/>
    <col min="6154" max="6154" width="6.28515625" style="2" bestFit="1" customWidth="1"/>
    <col min="6155" max="6159" width="12" style="2" bestFit="1" customWidth="1"/>
    <col min="6160" max="6394" width="9.140625" style="2"/>
    <col min="6395" max="6395" width="5.28515625" style="2" customWidth="1"/>
    <col min="6396" max="6396" width="11.5703125" style="2" customWidth="1"/>
    <col min="6397" max="6400" width="12" style="2" bestFit="1" customWidth="1"/>
    <col min="6401" max="6401" width="0" style="2" hidden="1" customWidth="1"/>
    <col min="6402" max="6402" width="2.85546875" style="2" customWidth="1"/>
    <col min="6403" max="6409" width="0" style="2" hidden="1" customWidth="1"/>
    <col min="6410" max="6410" width="6.28515625" style="2" bestFit="1" customWidth="1"/>
    <col min="6411" max="6415" width="12" style="2" bestFit="1" customWidth="1"/>
    <col min="6416" max="6650" width="9.140625" style="2"/>
    <col min="6651" max="6651" width="5.28515625" style="2" customWidth="1"/>
    <col min="6652" max="6652" width="11.5703125" style="2" customWidth="1"/>
    <col min="6653" max="6656" width="12" style="2" bestFit="1" customWidth="1"/>
    <col min="6657" max="6657" width="0" style="2" hidden="1" customWidth="1"/>
    <col min="6658" max="6658" width="2.85546875" style="2" customWidth="1"/>
    <col min="6659" max="6665" width="0" style="2" hidden="1" customWidth="1"/>
    <col min="6666" max="6666" width="6.28515625" style="2" bestFit="1" customWidth="1"/>
    <col min="6667" max="6671" width="12" style="2" bestFit="1" customWidth="1"/>
    <col min="6672" max="6906" width="9.140625" style="2"/>
    <col min="6907" max="6907" width="5.28515625" style="2" customWidth="1"/>
    <col min="6908" max="6908" width="11.5703125" style="2" customWidth="1"/>
    <col min="6909" max="6912" width="12" style="2" bestFit="1" customWidth="1"/>
    <col min="6913" max="6913" width="0" style="2" hidden="1" customWidth="1"/>
    <col min="6914" max="6914" width="2.85546875" style="2" customWidth="1"/>
    <col min="6915" max="6921" width="0" style="2" hidden="1" customWidth="1"/>
    <col min="6922" max="6922" width="6.28515625" style="2" bestFit="1" customWidth="1"/>
    <col min="6923" max="6927" width="12" style="2" bestFit="1" customWidth="1"/>
    <col min="6928" max="7162" width="9.140625" style="2"/>
    <col min="7163" max="7163" width="5.28515625" style="2" customWidth="1"/>
    <col min="7164" max="7164" width="11.5703125" style="2" customWidth="1"/>
    <col min="7165" max="7168" width="12" style="2" bestFit="1" customWidth="1"/>
    <col min="7169" max="7169" width="0" style="2" hidden="1" customWidth="1"/>
    <col min="7170" max="7170" width="2.85546875" style="2" customWidth="1"/>
    <col min="7171" max="7177" width="0" style="2" hidden="1" customWidth="1"/>
    <col min="7178" max="7178" width="6.28515625" style="2" bestFit="1" customWidth="1"/>
    <col min="7179" max="7183" width="12" style="2" bestFit="1" customWidth="1"/>
    <col min="7184" max="7418" width="9.140625" style="2"/>
    <col min="7419" max="7419" width="5.28515625" style="2" customWidth="1"/>
    <col min="7420" max="7420" width="11.5703125" style="2" customWidth="1"/>
    <col min="7421" max="7424" width="12" style="2" bestFit="1" customWidth="1"/>
    <col min="7425" max="7425" width="0" style="2" hidden="1" customWidth="1"/>
    <col min="7426" max="7426" width="2.85546875" style="2" customWidth="1"/>
    <col min="7427" max="7433" width="0" style="2" hidden="1" customWidth="1"/>
    <col min="7434" max="7434" width="6.28515625" style="2" bestFit="1" customWidth="1"/>
    <col min="7435" max="7439" width="12" style="2" bestFit="1" customWidth="1"/>
    <col min="7440" max="7674" width="9.140625" style="2"/>
    <col min="7675" max="7675" width="5.28515625" style="2" customWidth="1"/>
    <col min="7676" max="7676" width="11.5703125" style="2" customWidth="1"/>
    <col min="7677" max="7680" width="12" style="2" bestFit="1" customWidth="1"/>
    <col min="7681" max="7681" width="0" style="2" hidden="1" customWidth="1"/>
    <col min="7682" max="7682" width="2.85546875" style="2" customWidth="1"/>
    <col min="7683" max="7689" width="0" style="2" hidden="1" customWidth="1"/>
    <col min="7690" max="7690" width="6.28515625" style="2" bestFit="1" customWidth="1"/>
    <col min="7691" max="7695" width="12" style="2" bestFit="1" customWidth="1"/>
    <col min="7696" max="7930" width="9.140625" style="2"/>
    <col min="7931" max="7931" width="5.28515625" style="2" customWidth="1"/>
    <col min="7932" max="7932" width="11.5703125" style="2" customWidth="1"/>
    <col min="7933" max="7936" width="12" style="2" bestFit="1" customWidth="1"/>
    <col min="7937" max="7937" width="0" style="2" hidden="1" customWidth="1"/>
    <col min="7938" max="7938" width="2.85546875" style="2" customWidth="1"/>
    <col min="7939" max="7945" width="0" style="2" hidden="1" customWidth="1"/>
    <col min="7946" max="7946" width="6.28515625" style="2" bestFit="1" customWidth="1"/>
    <col min="7947" max="7951" width="12" style="2" bestFit="1" customWidth="1"/>
    <col min="7952" max="8186" width="9.140625" style="2"/>
    <col min="8187" max="8187" width="5.28515625" style="2" customWidth="1"/>
    <col min="8188" max="8188" width="11.5703125" style="2" customWidth="1"/>
    <col min="8189" max="8192" width="12" style="2" bestFit="1" customWidth="1"/>
    <col min="8193" max="8193" width="0" style="2" hidden="1" customWidth="1"/>
    <col min="8194" max="8194" width="2.85546875" style="2" customWidth="1"/>
    <col min="8195" max="8201" width="0" style="2" hidden="1" customWidth="1"/>
    <col min="8202" max="8202" width="6.28515625" style="2" bestFit="1" customWidth="1"/>
    <col min="8203" max="8207" width="12" style="2" bestFit="1" customWidth="1"/>
    <col min="8208" max="8442" width="9.140625" style="2"/>
    <col min="8443" max="8443" width="5.28515625" style="2" customWidth="1"/>
    <col min="8444" max="8444" width="11.5703125" style="2" customWidth="1"/>
    <col min="8445" max="8448" width="12" style="2" bestFit="1" customWidth="1"/>
    <col min="8449" max="8449" width="0" style="2" hidden="1" customWidth="1"/>
    <col min="8450" max="8450" width="2.85546875" style="2" customWidth="1"/>
    <col min="8451" max="8457" width="0" style="2" hidden="1" customWidth="1"/>
    <col min="8458" max="8458" width="6.28515625" style="2" bestFit="1" customWidth="1"/>
    <col min="8459" max="8463" width="12" style="2" bestFit="1" customWidth="1"/>
    <col min="8464" max="8698" width="9.140625" style="2"/>
    <col min="8699" max="8699" width="5.28515625" style="2" customWidth="1"/>
    <col min="8700" max="8700" width="11.5703125" style="2" customWidth="1"/>
    <col min="8701" max="8704" width="12" style="2" bestFit="1" customWidth="1"/>
    <col min="8705" max="8705" width="0" style="2" hidden="1" customWidth="1"/>
    <col min="8706" max="8706" width="2.85546875" style="2" customWidth="1"/>
    <col min="8707" max="8713" width="0" style="2" hidden="1" customWidth="1"/>
    <col min="8714" max="8714" width="6.28515625" style="2" bestFit="1" customWidth="1"/>
    <col min="8715" max="8719" width="12" style="2" bestFit="1" customWidth="1"/>
    <col min="8720" max="8954" width="9.140625" style="2"/>
    <col min="8955" max="8955" width="5.28515625" style="2" customWidth="1"/>
    <col min="8956" max="8956" width="11.5703125" style="2" customWidth="1"/>
    <col min="8957" max="8960" width="12" style="2" bestFit="1" customWidth="1"/>
    <col min="8961" max="8961" width="0" style="2" hidden="1" customWidth="1"/>
    <col min="8962" max="8962" width="2.85546875" style="2" customWidth="1"/>
    <col min="8963" max="8969" width="0" style="2" hidden="1" customWidth="1"/>
    <col min="8970" max="8970" width="6.28515625" style="2" bestFit="1" customWidth="1"/>
    <col min="8971" max="8975" width="12" style="2" bestFit="1" customWidth="1"/>
    <col min="8976" max="9210" width="9.140625" style="2"/>
    <col min="9211" max="9211" width="5.28515625" style="2" customWidth="1"/>
    <col min="9212" max="9212" width="11.5703125" style="2" customWidth="1"/>
    <col min="9213" max="9216" width="12" style="2" bestFit="1" customWidth="1"/>
    <col min="9217" max="9217" width="0" style="2" hidden="1" customWidth="1"/>
    <col min="9218" max="9218" width="2.85546875" style="2" customWidth="1"/>
    <col min="9219" max="9225" width="0" style="2" hidden="1" customWidth="1"/>
    <col min="9226" max="9226" width="6.28515625" style="2" bestFit="1" customWidth="1"/>
    <col min="9227" max="9231" width="12" style="2" bestFit="1" customWidth="1"/>
    <col min="9232" max="9466" width="9.140625" style="2"/>
    <col min="9467" max="9467" width="5.28515625" style="2" customWidth="1"/>
    <col min="9468" max="9468" width="11.5703125" style="2" customWidth="1"/>
    <col min="9469" max="9472" width="12" style="2" bestFit="1" customWidth="1"/>
    <col min="9473" max="9473" width="0" style="2" hidden="1" customWidth="1"/>
    <col min="9474" max="9474" width="2.85546875" style="2" customWidth="1"/>
    <col min="9475" max="9481" width="0" style="2" hidden="1" customWidth="1"/>
    <col min="9482" max="9482" width="6.28515625" style="2" bestFit="1" customWidth="1"/>
    <col min="9483" max="9487" width="12" style="2" bestFit="1" customWidth="1"/>
    <col min="9488" max="9722" width="9.140625" style="2"/>
    <col min="9723" max="9723" width="5.28515625" style="2" customWidth="1"/>
    <col min="9724" max="9724" width="11.5703125" style="2" customWidth="1"/>
    <col min="9725" max="9728" width="12" style="2" bestFit="1" customWidth="1"/>
    <col min="9729" max="9729" width="0" style="2" hidden="1" customWidth="1"/>
    <col min="9730" max="9730" width="2.85546875" style="2" customWidth="1"/>
    <col min="9731" max="9737" width="0" style="2" hidden="1" customWidth="1"/>
    <col min="9738" max="9738" width="6.28515625" style="2" bestFit="1" customWidth="1"/>
    <col min="9739" max="9743" width="12" style="2" bestFit="1" customWidth="1"/>
    <col min="9744" max="9978" width="9.140625" style="2"/>
    <col min="9979" max="9979" width="5.28515625" style="2" customWidth="1"/>
    <col min="9980" max="9980" width="11.5703125" style="2" customWidth="1"/>
    <col min="9981" max="9984" width="12" style="2" bestFit="1" customWidth="1"/>
    <col min="9985" max="9985" width="0" style="2" hidden="1" customWidth="1"/>
    <col min="9986" max="9986" width="2.85546875" style="2" customWidth="1"/>
    <col min="9987" max="9993" width="0" style="2" hidden="1" customWidth="1"/>
    <col min="9994" max="9994" width="6.28515625" style="2" bestFit="1" customWidth="1"/>
    <col min="9995" max="9999" width="12" style="2" bestFit="1" customWidth="1"/>
    <col min="10000" max="10234" width="9.140625" style="2"/>
    <col min="10235" max="10235" width="5.28515625" style="2" customWidth="1"/>
    <col min="10236" max="10236" width="11.5703125" style="2" customWidth="1"/>
    <col min="10237" max="10240" width="12" style="2" bestFit="1" customWidth="1"/>
    <col min="10241" max="10241" width="0" style="2" hidden="1" customWidth="1"/>
    <col min="10242" max="10242" width="2.85546875" style="2" customWidth="1"/>
    <col min="10243" max="10249" width="0" style="2" hidden="1" customWidth="1"/>
    <col min="10250" max="10250" width="6.28515625" style="2" bestFit="1" customWidth="1"/>
    <col min="10251" max="10255" width="12" style="2" bestFit="1" customWidth="1"/>
    <col min="10256" max="10490" width="9.140625" style="2"/>
    <col min="10491" max="10491" width="5.28515625" style="2" customWidth="1"/>
    <col min="10492" max="10492" width="11.5703125" style="2" customWidth="1"/>
    <col min="10493" max="10496" width="12" style="2" bestFit="1" customWidth="1"/>
    <col min="10497" max="10497" width="0" style="2" hidden="1" customWidth="1"/>
    <col min="10498" max="10498" width="2.85546875" style="2" customWidth="1"/>
    <col min="10499" max="10505" width="0" style="2" hidden="1" customWidth="1"/>
    <col min="10506" max="10506" width="6.28515625" style="2" bestFit="1" customWidth="1"/>
    <col min="10507" max="10511" width="12" style="2" bestFit="1" customWidth="1"/>
    <col min="10512" max="10746" width="9.140625" style="2"/>
    <col min="10747" max="10747" width="5.28515625" style="2" customWidth="1"/>
    <col min="10748" max="10748" width="11.5703125" style="2" customWidth="1"/>
    <col min="10749" max="10752" width="12" style="2" bestFit="1" customWidth="1"/>
    <col min="10753" max="10753" width="0" style="2" hidden="1" customWidth="1"/>
    <col min="10754" max="10754" width="2.85546875" style="2" customWidth="1"/>
    <col min="10755" max="10761" width="0" style="2" hidden="1" customWidth="1"/>
    <col min="10762" max="10762" width="6.28515625" style="2" bestFit="1" customWidth="1"/>
    <col min="10763" max="10767" width="12" style="2" bestFit="1" customWidth="1"/>
    <col min="10768" max="11002" width="9.140625" style="2"/>
    <col min="11003" max="11003" width="5.28515625" style="2" customWidth="1"/>
    <col min="11004" max="11004" width="11.5703125" style="2" customWidth="1"/>
    <col min="11005" max="11008" width="12" style="2" bestFit="1" customWidth="1"/>
    <col min="11009" max="11009" width="0" style="2" hidden="1" customWidth="1"/>
    <col min="11010" max="11010" width="2.85546875" style="2" customWidth="1"/>
    <col min="11011" max="11017" width="0" style="2" hidden="1" customWidth="1"/>
    <col min="11018" max="11018" width="6.28515625" style="2" bestFit="1" customWidth="1"/>
    <col min="11019" max="11023" width="12" style="2" bestFit="1" customWidth="1"/>
    <col min="11024" max="11258" width="9.140625" style="2"/>
    <col min="11259" max="11259" width="5.28515625" style="2" customWidth="1"/>
    <col min="11260" max="11260" width="11.5703125" style="2" customWidth="1"/>
    <col min="11261" max="11264" width="12" style="2" bestFit="1" customWidth="1"/>
    <col min="11265" max="11265" width="0" style="2" hidden="1" customWidth="1"/>
    <col min="11266" max="11266" width="2.85546875" style="2" customWidth="1"/>
    <col min="11267" max="11273" width="0" style="2" hidden="1" customWidth="1"/>
    <col min="11274" max="11274" width="6.28515625" style="2" bestFit="1" customWidth="1"/>
    <col min="11275" max="11279" width="12" style="2" bestFit="1" customWidth="1"/>
    <col min="11280" max="11514" width="9.140625" style="2"/>
    <col min="11515" max="11515" width="5.28515625" style="2" customWidth="1"/>
    <col min="11516" max="11516" width="11.5703125" style="2" customWidth="1"/>
    <col min="11517" max="11520" width="12" style="2" bestFit="1" customWidth="1"/>
    <col min="11521" max="11521" width="0" style="2" hidden="1" customWidth="1"/>
    <col min="11522" max="11522" width="2.85546875" style="2" customWidth="1"/>
    <col min="11523" max="11529" width="0" style="2" hidden="1" customWidth="1"/>
    <col min="11530" max="11530" width="6.28515625" style="2" bestFit="1" customWidth="1"/>
    <col min="11531" max="11535" width="12" style="2" bestFit="1" customWidth="1"/>
    <col min="11536" max="11770" width="9.140625" style="2"/>
    <col min="11771" max="11771" width="5.28515625" style="2" customWidth="1"/>
    <col min="11772" max="11772" width="11.5703125" style="2" customWidth="1"/>
    <col min="11773" max="11776" width="12" style="2" bestFit="1" customWidth="1"/>
    <col min="11777" max="11777" width="0" style="2" hidden="1" customWidth="1"/>
    <col min="11778" max="11778" width="2.85546875" style="2" customWidth="1"/>
    <col min="11779" max="11785" width="0" style="2" hidden="1" customWidth="1"/>
    <col min="11786" max="11786" width="6.28515625" style="2" bestFit="1" customWidth="1"/>
    <col min="11787" max="11791" width="12" style="2" bestFit="1" customWidth="1"/>
    <col min="11792" max="12026" width="9.140625" style="2"/>
    <col min="12027" max="12027" width="5.28515625" style="2" customWidth="1"/>
    <col min="12028" max="12028" width="11.5703125" style="2" customWidth="1"/>
    <col min="12029" max="12032" width="12" style="2" bestFit="1" customWidth="1"/>
    <col min="12033" max="12033" width="0" style="2" hidden="1" customWidth="1"/>
    <col min="12034" max="12034" width="2.85546875" style="2" customWidth="1"/>
    <col min="12035" max="12041" width="0" style="2" hidden="1" customWidth="1"/>
    <col min="12042" max="12042" width="6.28515625" style="2" bestFit="1" customWidth="1"/>
    <col min="12043" max="12047" width="12" style="2" bestFit="1" customWidth="1"/>
    <col min="12048" max="12282" width="9.140625" style="2"/>
    <col min="12283" max="12283" width="5.28515625" style="2" customWidth="1"/>
    <col min="12284" max="12284" width="11.5703125" style="2" customWidth="1"/>
    <col min="12285" max="12288" width="12" style="2" bestFit="1" customWidth="1"/>
    <col min="12289" max="12289" width="0" style="2" hidden="1" customWidth="1"/>
    <col min="12290" max="12290" width="2.85546875" style="2" customWidth="1"/>
    <col min="12291" max="12297" width="0" style="2" hidden="1" customWidth="1"/>
    <col min="12298" max="12298" width="6.28515625" style="2" bestFit="1" customWidth="1"/>
    <col min="12299" max="12303" width="12" style="2" bestFit="1" customWidth="1"/>
    <col min="12304" max="12538" width="9.140625" style="2"/>
    <col min="12539" max="12539" width="5.28515625" style="2" customWidth="1"/>
    <col min="12540" max="12540" width="11.5703125" style="2" customWidth="1"/>
    <col min="12541" max="12544" width="12" style="2" bestFit="1" customWidth="1"/>
    <col min="12545" max="12545" width="0" style="2" hidden="1" customWidth="1"/>
    <col min="12546" max="12546" width="2.85546875" style="2" customWidth="1"/>
    <col min="12547" max="12553" width="0" style="2" hidden="1" customWidth="1"/>
    <col min="12554" max="12554" width="6.28515625" style="2" bestFit="1" customWidth="1"/>
    <col min="12555" max="12559" width="12" style="2" bestFit="1" customWidth="1"/>
    <col min="12560" max="12794" width="9.140625" style="2"/>
    <col min="12795" max="12795" width="5.28515625" style="2" customWidth="1"/>
    <col min="12796" max="12796" width="11.5703125" style="2" customWidth="1"/>
    <col min="12797" max="12800" width="12" style="2" bestFit="1" customWidth="1"/>
    <col min="12801" max="12801" width="0" style="2" hidden="1" customWidth="1"/>
    <col min="12802" max="12802" width="2.85546875" style="2" customWidth="1"/>
    <col min="12803" max="12809" width="0" style="2" hidden="1" customWidth="1"/>
    <col min="12810" max="12810" width="6.28515625" style="2" bestFit="1" customWidth="1"/>
    <col min="12811" max="12815" width="12" style="2" bestFit="1" customWidth="1"/>
    <col min="12816" max="13050" width="9.140625" style="2"/>
    <col min="13051" max="13051" width="5.28515625" style="2" customWidth="1"/>
    <col min="13052" max="13052" width="11.5703125" style="2" customWidth="1"/>
    <col min="13053" max="13056" width="12" style="2" bestFit="1" customWidth="1"/>
    <col min="13057" max="13057" width="0" style="2" hidden="1" customWidth="1"/>
    <col min="13058" max="13058" width="2.85546875" style="2" customWidth="1"/>
    <col min="13059" max="13065" width="0" style="2" hidden="1" customWidth="1"/>
    <col min="13066" max="13066" width="6.28515625" style="2" bestFit="1" customWidth="1"/>
    <col min="13067" max="13071" width="12" style="2" bestFit="1" customWidth="1"/>
    <col min="13072" max="13306" width="9.140625" style="2"/>
    <col min="13307" max="13307" width="5.28515625" style="2" customWidth="1"/>
    <col min="13308" max="13308" width="11.5703125" style="2" customWidth="1"/>
    <col min="13309" max="13312" width="12" style="2" bestFit="1" customWidth="1"/>
    <col min="13313" max="13313" width="0" style="2" hidden="1" customWidth="1"/>
    <col min="13314" max="13314" width="2.85546875" style="2" customWidth="1"/>
    <col min="13315" max="13321" width="0" style="2" hidden="1" customWidth="1"/>
    <col min="13322" max="13322" width="6.28515625" style="2" bestFit="1" customWidth="1"/>
    <col min="13323" max="13327" width="12" style="2" bestFit="1" customWidth="1"/>
    <col min="13328" max="13562" width="9.140625" style="2"/>
    <col min="13563" max="13563" width="5.28515625" style="2" customWidth="1"/>
    <col min="13564" max="13564" width="11.5703125" style="2" customWidth="1"/>
    <col min="13565" max="13568" width="12" style="2" bestFit="1" customWidth="1"/>
    <col min="13569" max="13569" width="0" style="2" hidden="1" customWidth="1"/>
    <col min="13570" max="13570" width="2.85546875" style="2" customWidth="1"/>
    <col min="13571" max="13577" width="0" style="2" hidden="1" customWidth="1"/>
    <col min="13578" max="13578" width="6.28515625" style="2" bestFit="1" customWidth="1"/>
    <col min="13579" max="13583" width="12" style="2" bestFit="1" customWidth="1"/>
    <col min="13584" max="13818" width="9.140625" style="2"/>
    <col min="13819" max="13819" width="5.28515625" style="2" customWidth="1"/>
    <col min="13820" max="13820" width="11.5703125" style="2" customWidth="1"/>
    <col min="13821" max="13824" width="12" style="2" bestFit="1" customWidth="1"/>
    <col min="13825" max="13825" width="0" style="2" hidden="1" customWidth="1"/>
    <col min="13826" max="13826" width="2.85546875" style="2" customWidth="1"/>
    <col min="13827" max="13833" width="0" style="2" hidden="1" customWidth="1"/>
    <col min="13834" max="13834" width="6.28515625" style="2" bestFit="1" customWidth="1"/>
    <col min="13835" max="13839" width="12" style="2" bestFit="1" customWidth="1"/>
    <col min="13840" max="14074" width="9.140625" style="2"/>
    <col min="14075" max="14075" width="5.28515625" style="2" customWidth="1"/>
    <col min="14076" max="14076" width="11.5703125" style="2" customWidth="1"/>
    <col min="14077" max="14080" width="12" style="2" bestFit="1" customWidth="1"/>
    <col min="14081" max="14081" width="0" style="2" hidden="1" customWidth="1"/>
    <col min="14082" max="14082" width="2.85546875" style="2" customWidth="1"/>
    <col min="14083" max="14089" width="0" style="2" hidden="1" customWidth="1"/>
    <col min="14090" max="14090" width="6.28515625" style="2" bestFit="1" customWidth="1"/>
    <col min="14091" max="14095" width="12" style="2" bestFit="1" customWidth="1"/>
    <col min="14096" max="14330" width="9.140625" style="2"/>
    <col min="14331" max="14331" width="5.28515625" style="2" customWidth="1"/>
    <col min="14332" max="14332" width="11.5703125" style="2" customWidth="1"/>
    <col min="14333" max="14336" width="12" style="2" bestFit="1" customWidth="1"/>
    <col min="14337" max="14337" width="0" style="2" hidden="1" customWidth="1"/>
    <col min="14338" max="14338" width="2.85546875" style="2" customWidth="1"/>
    <col min="14339" max="14345" width="0" style="2" hidden="1" customWidth="1"/>
    <col min="14346" max="14346" width="6.28515625" style="2" bestFit="1" customWidth="1"/>
    <col min="14347" max="14351" width="12" style="2" bestFit="1" customWidth="1"/>
    <col min="14352" max="14586" width="9.140625" style="2"/>
    <col min="14587" max="14587" width="5.28515625" style="2" customWidth="1"/>
    <col min="14588" max="14588" width="11.5703125" style="2" customWidth="1"/>
    <col min="14589" max="14592" width="12" style="2" bestFit="1" customWidth="1"/>
    <col min="14593" max="14593" width="0" style="2" hidden="1" customWidth="1"/>
    <col min="14594" max="14594" width="2.85546875" style="2" customWidth="1"/>
    <col min="14595" max="14601" width="0" style="2" hidden="1" customWidth="1"/>
    <col min="14602" max="14602" width="6.28515625" style="2" bestFit="1" customWidth="1"/>
    <col min="14603" max="14607" width="12" style="2" bestFit="1" customWidth="1"/>
    <col min="14608" max="14842" width="9.140625" style="2"/>
    <col min="14843" max="14843" width="5.28515625" style="2" customWidth="1"/>
    <col min="14844" max="14844" width="11.5703125" style="2" customWidth="1"/>
    <col min="14845" max="14848" width="12" style="2" bestFit="1" customWidth="1"/>
    <col min="14849" max="14849" width="0" style="2" hidden="1" customWidth="1"/>
    <col min="14850" max="14850" width="2.85546875" style="2" customWidth="1"/>
    <col min="14851" max="14857" width="0" style="2" hidden="1" customWidth="1"/>
    <col min="14858" max="14858" width="6.28515625" style="2" bestFit="1" customWidth="1"/>
    <col min="14859" max="14863" width="12" style="2" bestFit="1" customWidth="1"/>
    <col min="14864" max="15098" width="9.140625" style="2"/>
    <col min="15099" max="15099" width="5.28515625" style="2" customWidth="1"/>
    <col min="15100" max="15100" width="11.5703125" style="2" customWidth="1"/>
    <col min="15101" max="15104" width="12" style="2" bestFit="1" customWidth="1"/>
    <col min="15105" max="15105" width="0" style="2" hidden="1" customWidth="1"/>
    <col min="15106" max="15106" width="2.85546875" style="2" customWidth="1"/>
    <col min="15107" max="15113" width="0" style="2" hidden="1" customWidth="1"/>
    <col min="15114" max="15114" width="6.28515625" style="2" bestFit="1" customWidth="1"/>
    <col min="15115" max="15119" width="12" style="2" bestFit="1" customWidth="1"/>
    <col min="15120" max="15354" width="9.140625" style="2"/>
    <col min="15355" max="15355" width="5.28515625" style="2" customWidth="1"/>
    <col min="15356" max="15356" width="11.5703125" style="2" customWidth="1"/>
    <col min="15357" max="15360" width="12" style="2" bestFit="1" customWidth="1"/>
    <col min="15361" max="15361" width="0" style="2" hidden="1" customWidth="1"/>
    <col min="15362" max="15362" width="2.85546875" style="2" customWidth="1"/>
    <col min="15363" max="15369" width="0" style="2" hidden="1" customWidth="1"/>
    <col min="15370" max="15370" width="6.28515625" style="2" bestFit="1" customWidth="1"/>
    <col min="15371" max="15375" width="12" style="2" bestFit="1" customWidth="1"/>
    <col min="15376" max="15610" width="9.140625" style="2"/>
    <col min="15611" max="15611" width="5.28515625" style="2" customWidth="1"/>
    <col min="15612" max="15612" width="11.5703125" style="2" customWidth="1"/>
    <col min="15613" max="15616" width="12" style="2" bestFit="1" customWidth="1"/>
    <col min="15617" max="15617" width="0" style="2" hidden="1" customWidth="1"/>
    <col min="15618" max="15618" width="2.85546875" style="2" customWidth="1"/>
    <col min="15619" max="15625" width="0" style="2" hidden="1" customWidth="1"/>
    <col min="15626" max="15626" width="6.28515625" style="2" bestFit="1" customWidth="1"/>
    <col min="15627" max="15631" width="12" style="2" bestFit="1" customWidth="1"/>
    <col min="15632" max="15866" width="9.140625" style="2"/>
    <col min="15867" max="15867" width="5.28515625" style="2" customWidth="1"/>
    <col min="15868" max="15868" width="11.5703125" style="2" customWidth="1"/>
    <col min="15869" max="15872" width="12" style="2" bestFit="1" customWidth="1"/>
    <col min="15873" max="15873" width="0" style="2" hidden="1" customWidth="1"/>
    <col min="15874" max="15874" width="2.85546875" style="2" customWidth="1"/>
    <col min="15875" max="15881" width="0" style="2" hidden="1" customWidth="1"/>
    <col min="15882" max="15882" width="6.28515625" style="2" bestFit="1" customWidth="1"/>
    <col min="15883" max="15887" width="12" style="2" bestFit="1" customWidth="1"/>
    <col min="15888" max="16122" width="9.140625" style="2"/>
    <col min="16123" max="16123" width="5.28515625" style="2" customWidth="1"/>
    <col min="16124" max="16124" width="11.5703125" style="2" customWidth="1"/>
    <col min="16125" max="16128" width="12" style="2" bestFit="1" customWidth="1"/>
    <col min="16129" max="16129" width="0" style="2" hidden="1" customWidth="1"/>
    <col min="16130" max="16130" width="2.85546875" style="2" customWidth="1"/>
    <col min="16131" max="16137" width="0" style="2" hidden="1" customWidth="1"/>
    <col min="16138" max="16138" width="6.28515625" style="2" bestFit="1" customWidth="1"/>
    <col min="16139" max="16143" width="12" style="2" bestFit="1" customWidth="1"/>
    <col min="16144" max="16384" width="9.140625" style="2"/>
  </cols>
  <sheetData>
    <row r="1" spans="1:22" s="1" customFormat="1" ht="18" x14ac:dyDescent="0.25">
      <c r="A1" s="85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22" ht="14.25" x14ac:dyDescent="0.2">
      <c r="A2" s="5"/>
      <c r="B2" s="86" t="s">
        <v>69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22" ht="15" x14ac:dyDescent="0.25">
      <c r="A3" s="5"/>
      <c r="B3" s="86" t="s">
        <v>93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8"/>
      <c r="Q3" s="76"/>
      <c r="R3" s="76"/>
      <c r="S3" s="76"/>
      <c r="T3" s="76"/>
      <c r="U3" s="76"/>
      <c r="V3" s="76"/>
    </row>
    <row r="4" spans="1:22" ht="14.25" x14ac:dyDescent="0.2">
      <c r="A4" s="5"/>
      <c r="B4" s="92" t="s">
        <v>1</v>
      </c>
      <c r="C4" s="93"/>
      <c r="D4" s="94"/>
      <c r="E4" s="95">
        <v>0.04</v>
      </c>
      <c r="F4" s="96"/>
      <c r="G4" s="96"/>
      <c r="H4" s="51"/>
      <c r="I4" s="27"/>
      <c r="J4" s="92" t="s">
        <v>61</v>
      </c>
      <c r="K4" s="93"/>
      <c r="L4" s="94"/>
      <c r="M4" s="73">
        <v>0.05</v>
      </c>
      <c r="N4" s="74" t="s">
        <v>0</v>
      </c>
      <c r="O4" s="75">
        <v>0.1</v>
      </c>
      <c r="P4" s="51"/>
      <c r="R4" s="7" t="s">
        <v>67</v>
      </c>
    </row>
    <row r="5" spans="1:22" ht="12.75" customHeight="1" x14ac:dyDescent="0.2">
      <c r="A5" s="5"/>
      <c r="B5" s="89" t="s">
        <v>2</v>
      </c>
      <c r="C5" s="97"/>
      <c r="D5" s="97"/>
      <c r="E5" s="97"/>
      <c r="F5" s="97"/>
      <c r="G5" s="97"/>
      <c r="H5" s="97"/>
      <c r="I5" s="27"/>
      <c r="J5" s="98" t="s">
        <v>2</v>
      </c>
      <c r="K5" s="98"/>
      <c r="L5" s="98"/>
      <c r="M5" s="98"/>
      <c r="N5" s="98"/>
      <c r="O5" s="98"/>
      <c r="P5" s="27"/>
      <c r="R5" s="18">
        <v>6.4000000000000001E-2</v>
      </c>
    </row>
    <row r="6" spans="1:22" ht="15" x14ac:dyDescent="0.25">
      <c r="A6" s="5"/>
      <c r="B6" s="29" t="s">
        <v>3</v>
      </c>
      <c r="C6" s="30" t="s">
        <v>4</v>
      </c>
      <c r="D6" s="30" t="s">
        <v>5</v>
      </c>
      <c r="E6" s="30" t="s">
        <v>6</v>
      </c>
      <c r="F6" s="30" t="s">
        <v>7</v>
      </c>
      <c r="G6" s="30" t="s">
        <v>8</v>
      </c>
      <c r="H6" s="30" t="s">
        <v>9</v>
      </c>
      <c r="I6" s="31"/>
      <c r="J6" s="32" t="s">
        <v>3</v>
      </c>
      <c r="K6" s="30" t="s">
        <v>4</v>
      </c>
      <c r="L6" s="30" t="s">
        <v>5</v>
      </c>
      <c r="M6" s="30" t="s">
        <v>6</v>
      </c>
      <c r="N6" s="30" t="s">
        <v>7</v>
      </c>
      <c r="O6" s="30" t="s">
        <v>8</v>
      </c>
      <c r="P6" s="33" t="s">
        <v>9</v>
      </c>
      <c r="Q6" s="11"/>
      <c r="S6" s="12"/>
    </row>
    <row r="7" spans="1:22" ht="19.5" x14ac:dyDescent="0.2">
      <c r="A7" s="5"/>
      <c r="B7" s="29"/>
      <c r="C7" s="77" t="s">
        <v>62</v>
      </c>
      <c r="D7" s="77" t="s">
        <v>56</v>
      </c>
      <c r="E7" s="77" t="s">
        <v>57</v>
      </c>
      <c r="F7" s="77" t="s">
        <v>58</v>
      </c>
      <c r="G7" s="78" t="s">
        <v>59</v>
      </c>
      <c r="H7" s="77" t="s">
        <v>60</v>
      </c>
      <c r="I7" s="52"/>
      <c r="J7" s="53"/>
      <c r="K7" s="77" t="s">
        <v>62</v>
      </c>
      <c r="L7" s="77" t="s">
        <v>56</v>
      </c>
      <c r="M7" s="77" t="s">
        <v>57</v>
      </c>
      <c r="N7" s="77" t="s">
        <v>58</v>
      </c>
      <c r="O7" s="78" t="s">
        <v>59</v>
      </c>
      <c r="P7" s="79" t="s">
        <v>60</v>
      </c>
      <c r="R7" s="19">
        <v>892.68</v>
      </c>
      <c r="S7" s="20">
        <f>(R7+R7*$R$5)</f>
        <v>949.81151999999997</v>
      </c>
    </row>
    <row r="8" spans="1:22" x14ac:dyDescent="0.2">
      <c r="B8" s="21">
        <v>1</v>
      </c>
      <c r="C8" s="22">
        <v>1522.44</v>
      </c>
      <c r="D8" s="22">
        <f>C8+C8*$M$4</f>
        <v>1598.5620000000001</v>
      </c>
      <c r="E8" s="22">
        <f>D8+D8*$M$4</f>
        <v>1678.4901000000002</v>
      </c>
      <c r="F8" s="22">
        <f>E8+E8*$O$4</f>
        <v>1846.3391100000003</v>
      </c>
      <c r="G8" s="22">
        <f>F8+F8*$O$4</f>
        <v>2030.9730210000005</v>
      </c>
      <c r="H8" s="22">
        <f>G8+G8*$O$4</f>
        <v>2234.0703231000007</v>
      </c>
      <c r="I8" s="23"/>
      <c r="J8" s="21">
        <v>41</v>
      </c>
      <c r="K8" s="22">
        <f>C47+C47*$E$4</f>
        <v>7309.265844795872</v>
      </c>
      <c r="L8" s="22">
        <f>D47+D47*$E$4</f>
        <v>7674.7291370356688</v>
      </c>
      <c r="M8" s="22">
        <f>E47+E47*$E$4</f>
        <v>8058.4655938874494</v>
      </c>
      <c r="N8" s="22">
        <f>F47+F47*$E$4</f>
        <v>8864.3121532761979</v>
      </c>
      <c r="O8" s="22">
        <f>G47+G47*$E$4</f>
        <v>9750.7433686038185</v>
      </c>
      <c r="P8" s="22">
        <f>O8+O8*$O$4</f>
        <v>10725.8177054642</v>
      </c>
    </row>
    <row r="9" spans="1:22" x14ac:dyDescent="0.2">
      <c r="B9" s="21">
        <v>2</v>
      </c>
      <c r="C9" s="22">
        <f t="shared" ref="C9:G24" si="0">C8+C8*$E$4</f>
        <v>1583.3376000000001</v>
      </c>
      <c r="D9" s="22">
        <f t="shared" si="0"/>
        <v>1662.5044800000001</v>
      </c>
      <c r="E9" s="22">
        <f t="shared" si="0"/>
        <v>1745.6297040000002</v>
      </c>
      <c r="F9" s="22">
        <f>F8+F8*$E$4</f>
        <v>1920.1926744000004</v>
      </c>
      <c r="G9" s="22">
        <f>G8+G8*$E$4</f>
        <v>2112.2119418400007</v>
      </c>
      <c r="H9" s="22">
        <f t="shared" ref="H9:H47" si="1">G9+G9*$O$4</f>
        <v>2323.4331360240008</v>
      </c>
      <c r="I9" s="23"/>
      <c r="J9" s="24">
        <v>42</v>
      </c>
      <c r="K9" s="25">
        <f t="shared" ref="K9:O11" si="2">K8+K8*$E$4</f>
        <v>7601.6364785877067</v>
      </c>
      <c r="L9" s="25">
        <f t="shared" si="2"/>
        <v>7981.7183025170953</v>
      </c>
      <c r="M9" s="25">
        <f t="shared" si="2"/>
        <v>8380.8042176429481</v>
      </c>
      <c r="N9" s="25">
        <f t="shared" si="2"/>
        <v>9218.8846394072461</v>
      </c>
      <c r="O9" s="25">
        <f t="shared" si="2"/>
        <v>10140.77310334797</v>
      </c>
      <c r="P9" s="22">
        <f>O9+O9*$O$4</f>
        <v>11154.850413682767</v>
      </c>
    </row>
    <row r="10" spans="1:22" x14ac:dyDescent="0.2">
      <c r="B10" s="21">
        <v>3</v>
      </c>
      <c r="C10" s="22">
        <f t="shared" si="0"/>
        <v>1646.671104</v>
      </c>
      <c r="D10" s="22">
        <f t="shared" si="0"/>
        <v>1729.0046592000001</v>
      </c>
      <c r="E10" s="22">
        <f t="shared" si="0"/>
        <v>1815.4548921600001</v>
      </c>
      <c r="F10" s="22">
        <f t="shared" si="0"/>
        <v>1997.0003813760004</v>
      </c>
      <c r="G10" s="22">
        <f t="shared" si="0"/>
        <v>2196.7004195136005</v>
      </c>
      <c r="H10" s="22">
        <f t="shared" si="1"/>
        <v>2416.3704614649605</v>
      </c>
      <c r="I10" s="23"/>
      <c r="J10" s="21">
        <v>43</v>
      </c>
      <c r="K10" s="22">
        <f t="shared" si="2"/>
        <v>7905.7019377312154</v>
      </c>
      <c r="L10" s="22">
        <f t="shared" si="2"/>
        <v>8300.9870346177795</v>
      </c>
      <c r="M10" s="22">
        <f t="shared" si="2"/>
        <v>8716.0363863486655</v>
      </c>
      <c r="N10" s="22">
        <f t="shared" si="2"/>
        <v>9587.6400249835351</v>
      </c>
      <c r="O10" s="22">
        <f t="shared" si="2"/>
        <v>10546.404027481889</v>
      </c>
      <c r="P10" s="22">
        <f>O10+O10*$O$4</f>
        <v>11601.044430230078</v>
      </c>
    </row>
    <row r="11" spans="1:22" x14ac:dyDescent="0.2">
      <c r="B11" s="21">
        <v>4</v>
      </c>
      <c r="C11" s="22">
        <f t="shared" si="0"/>
        <v>1712.53794816</v>
      </c>
      <c r="D11" s="22">
        <f t="shared" si="0"/>
        <v>1798.1648455680001</v>
      </c>
      <c r="E11" s="22">
        <f t="shared" si="0"/>
        <v>1888.0730878464001</v>
      </c>
      <c r="F11" s="22">
        <f t="shared" si="0"/>
        <v>2076.8803966310406</v>
      </c>
      <c r="G11" s="22">
        <f t="shared" si="0"/>
        <v>2284.5684362941447</v>
      </c>
      <c r="H11" s="22">
        <f t="shared" si="1"/>
        <v>2513.0252799235591</v>
      </c>
      <c r="I11" s="23"/>
      <c r="J11" s="21">
        <v>44</v>
      </c>
      <c r="K11" s="22">
        <f t="shared" si="2"/>
        <v>8221.9300152404649</v>
      </c>
      <c r="L11" s="22">
        <f t="shared" si="2"/>
        <v>8633.0265160024901</v>
      </c>
      <c r="M11" s="22">
        <f t="shared" si="2"/>
        <v>9064.6778418026115</v>
      </c>
      <c r="N11" s="22">
        <f t="shared" si="2"/>
        <v>9971.1456259828774</v>
      </c>
      <c r="O11" s="22">
        <f t="shared" si="2"/>
        <v>10968.260188581164</v>
      </c>
      <c r="P11" s="22">
        <f t="shared" ref="P11:P32" si="3">O11+O11*$O$4</f>
        <v>12065.086207439281</v>
      </c>
    </row>
    <row r="12" spans="1:22" x14ac:dyDescent="0.2">
      <c r="B12" s="21">
        <v>5</v>
      </c>
      <c r="C12" s="22">
        <f t="shared" si="0"/>
        <v>1781.0394660864001</v>
      </c>
      <c r="D12" s="22">
        <f t="shared" si="0"/>
        <v>1870.0914393907201</v>
      </c>
      <c r="E12" s="22">
        <f t="shared" si="0"/>
        <v>1963.5960113602562</v>
      </c>
      <c r="F12" s="22">
        <f t="shared" si="0"/>
        <v>2159.9556124962824</v>
      </c>
      <c r="G12" s="22">
        <f t="shared" si="0"/>
        <v>2375.9511737459106</v>
      </c>
      <c r="H12" s="22">
        <f t="shared" si="1"/>
        <v>2613.5462911205018</v>
      </c>
      <c r="I12" s="23"/>
      <c r="J12" s="21">
        <v>45</v>
      </c>
      <c r="K12" s="22">
        <f>+K11+K11*$E$4</f>
        <v>8550.8072158500836</v>
      </c>
      <c r="L12" s="22">
        <f>+L11+L11*$E$4</f>
        <v>8978.347576642589</v>
      </c>
      <c r="M12" s="22">
        <f>+M11+M11*$E$4</f>
        <v>9427.2649554747168</v>
      </c>
      <c r="N12" s="22">
        <f>+N11+N11*$E$4</f>
        <v>10369.991451022193</v>
      </c>
      <c r="O12" s="22">
        <f>+O11+O11*$E$4</f>
        <v>11406.990596124409</v>
      </c>
      <c r="P12" s="22">
        <f t="shared" si="3"/>
        <v>12547.689655736851</v>
      </c>
    </row>
    <row r="13" spans="1:22" x14ac:dyDescent="0.2">
      <c r="B13" s="21">
        <v>6</v>
      </c>
      <c r="C13" s="22">
        <f t="shared" si="0"/>
        <v>1852.2810447298561</v>
      </c>
      <c r="D13" s="22">
        <f t="shared" si="0"/>
        <v>1944.895096966349</v>
      </c>
      <c r="E13" s="22">
        <f t="shared" si="0"/>
        <v>2042.1398518146664</v>
      </c>
      <c r="F13" s="22">
        <f t="shared" si="0"/>
        <v>2246.3538369961339</v>
      </c>
      <c r="G13" s="22">
        <f t="shared" si="0"/>
        <v>2470.989220695747</v>
      </c>
      <c r="H13" s="22">
        <f t="shared" si="1"/>
        <v>2718.0881427653217</v>
      </c>
      <c r="I13" s="23"/>
      <c r="J13" s="21">
        <v>46</v>
      </c>
      <c r="K13" s="22">
        <f>+K12+K12*$E$4</f>
        <v>8892.8395044840872</v>
      </c>
      <c r="L13" s="22">
        <f t="shared" ref="L13:O28" si="4">+L12+L12*$E$4</f>
        <v>9337.4814797082927</v>
      </c>
      <c r="M13" s="22">
        <f t="shared" si="4"/>
        <v>9804.3555536937056</v>
      </c>
      <c r="N13" s="22">
        <f t="shared" si="4"/>
        <v>10784.791109063081</v>
      </c>
      <c r="O13" s="22">
        <f t="shared" si="4"/>
        <v>11863.270219969385</v>
      </c>
      <c r="P13" s="22">
        <f t="shared" si="3"/>
        <v>13049.597241966323</v>
      </c>
    </row>
    <row r="14" spans="1:22" x14ac:dyDescent="0.2">
      <c r="B14" s="21">
        <v>7</v>
      </c>
      <c r="C14" s="22">
        <f t="shared" si="0"/>
        <v>1926.3722865190505</v>
      </c>
      <c r="D14" s="22">
        <f t="shared" si="0"/>
        <v>2022.6909008450029</v>
      </c>
      <c r="E14" s="22">
        <f t="shared" si="0"/>
        <v>2123.825445887253</v>
      </c>
      <c r="F14" s="22">
        <f t="shared" si="0"/>
        <v>2336.2079904759794</v>
      </c>
      <c r="G14" s="22">
        <f t="shared" si="0"/>
        <v>2569.8287895235767</v>
      </c>
      <c r="H14" s="22">
        <f t="shared" si="1"/>
        <v>2826.8116684759343</v>
      </c>
      <c r="I14" s="23"/>
      <c r="J14" s="21">
        <v>47</v>
      </c>
      <c r="K14" s="22">
        <f t="shared" ref="K14:O29" si="5">+K13+K13*$E$4</f>
        <v>9248.5530846634501</v>
      </c>
      <c r="L14" s="22">
        <f t="shared" si="4"/>
        <v>9710.9807388966237</v>
      </c>
      <c r="M14" s="22">
        <f t="shared" si="4"/>
        <v>10196.529775841454</v>
      </c>
      <c r="N14" s="22">
        <f t="shared" si="4"/>
        <v>11216.182753425604</v>
      </c>
      <c r="O14" s="22">
        <f t="shared" si="4"/>
        <v>12337.801028768161</v>
      </c>
      <c r="P14" s="22">
        <f t="shared" si="3"/>
        <v>13571.581131644976</v>
      </c>
    </row>
    <row r="15" spans="1:22" x14ac:dyDescent="0.2">
      <c r="B15" s="21">
        <v>8</v>
      </c>
      <c r="C15" s="22">
        <f t="shared" si="0"/>
        <v>2003.4271779798125</v>
      </c>
      <c r="D15" s="22">
        <f t="shared" si="0"/>
        <v>2103.5985368788029</v>
      </c>
      <c r="E15" s="22">
        <f t="shared" si="0"/>
        <v>2208.7784637227433</v>
      </c>
      <c r="F15" s="22">
        <f t="shared" si="0"/>
        <v>2429.6563100950184</v>
      </c>
      <c r="G15" s="22">
        <f t="shared" si="0"/>
        <v>2672.6219411045199</v>
      </c>
      <c r="H15" s="22">
        <f t="shared" si="1"/>
        <v>2939.884135214972</v>
      </c>
      <c r="I15" s="23"/>
      <c r="J15" s="21">
        <v>48</v>
      </c>
      <c r="K15" s="22">
        <f t="shared" si="5"/>
        <v>9618.4952080499879</v>
      </c>
      <c r="L15" s="22">
        <f t="shared" si="4"/>
        <v>10099.419968452488</v>
      </c>
      <c r="M15" s="22">
        <f t="shared" si="4"/>
        <v>10604.390966875113</v>
      </c>
      <c r="N15" s="22">
        <f t="shared" si="4"/>
        <v>11664.830063562629</v>
      </c>
      <c r="O15" s="22">
        <f t="shared" si="4"/>
        <v>12831.313069918888</v>
      </c>
      <c r="P15" s="22">
        <f t="shared" si="3"/>
        <v>14114.444376910777</v>
      </c>
    </row>
    <row r="16" spans="1:22" x14ac:dyDescent="0.2">
      <c r="B16" s="21">
        <v>9</v>
      </c>
      <c r="C16" s="22">
        <f t="shared" si="0"/>
        <v>2083.5642650990048</v>
      </c>
      <c r="D16" s="22">
        <f t="shared" si="0"/>
        <v>2187.742478353955</v>
      </c>
      <c r="E16" s="22">
        <f t="shared" si="0"/>
        <v>2297.1296022716529</v>
      </c>
      <c r="F16" s="22">
        <f t="shared" si="0"/>
        <v>2526.842562498819</v>
      </c>
      <c r="G16" s="22">
        <f t="shared" si="0"/>
        <v>2779.5268187487009</v>
      </c>
      <c r="H16" s="22">
        <f t="shared" si="1"/>
        <v>3057.4795006235709</v>
      </c>
      <c r="I16" s="23"/>
      <c r="J16" s="21">
        <v>49</v>
      </c>
      <c r="K16" s="22">
        <f t="shared" si="5"/>
        <v>10003.235016371988</v>
      </c>
      <c r="L16" s="22">
        <f t="shared" si="4"/>
        <v>10503.396767190588</v>
      </c>
      <c r="M16" s="22">
        <f t="shared" si="4"/>
        <v>11028.566605550117</v>
      </c>
      <c r="N16" s="22">
        <f t="shared" si="4"/>
        <v>12131.423266105134</v>
      </c>
      <c r="O16" s="22">
        <f t="shared" si="4"/>
        <v>13344.565592715644</v>
      </c>
      <c r="P16" s="22">
        <f t="shared" si="3"/>
        <v>14679.022151987208</v>
      </c>
    </row>
    <row r="17" spans="2:16" x14ac:dyDescent="0.2">
      <c r="B17" s="21">
        <v>10</v>
      </c>
      <c r="C17" s="22">
        <f t="shared" si="0"/>
        <v>2166.9068357029651</v>
      </c>
      <c r="D17" s="22">
        <f t="shared" si="0"/>
        <v>2275.2521774881134</v>
      </c>
      <c r="E17" s="22">
        <f t="shared" si="0"/>
        <v>2389.0147863625189</v>
      </c>
      <c r="F17" s="22">
        <f t="shared" si="0"/>
        <v>2627.9162649987716</v>
      </c>
      <c r="G17" s="22">
        <f t="shared" si="0"/>
        <v>2890.7078914986487</v>
      </c>
      <c r="H17" s="22">
        <f t="shared" si="1"/>
        <v>3179.7786806485137</v>
      </c>
      <c r="I17" s="23"/>
      <c r="J17" s="21">
        <v>50</v>
      </c>
      <c r="K17" s="22">
        <f t="shared" si="5"/>
        <v>10403.364417026867</v>
      </c>
      <c r="L17" s="22">
        <f t="shared" si="4"/>
        <v>10923.532637878212</v>
      </c>
      <c r="M17" s="22">
        <f t="shared" si="4"/>
        <v>11469.709269772122</v>
      </c>
      <c r="N17" s="22">
        <f t="shared" si="4"/>
        <v>12616.680196749339</v>
      </c>
      <c r="O17" s="22">
        <f t="shared" si="4"/>
        <v>13878.348216424271</v>
      </c>
      <c r="P17" s="22">
        <f t="shared" si="3"/>
        <v>15266.183038066698</v>
      </c>
    </row>
    <row r="18" spans="2:16" x14ac:dyDescent="0.2">
      <c r="B18" s="21">
        <v>11</v>
      </c>
      <c r="C18" s="22">
        <f t="shared" si="0"/>
        <v>2253.5831091310838</v>
      </c>
      <c r="D18" s="22">
        <f t="shared" si="0"/>
        <v>2366.2622645876381</v>
      </c>
      <c r="E18" s="22">
        <f t="shared" si="0"/>
        <v>2484.5753778170197</v>
      </c>
      <c r="F18" s="22">
        <f t="shared" si="0"/>
        <v>2733.0329155987224</v>
      </c>
      <c r="G18" s="22">
        <f t="shared" si="0"/>
        <v>3006.3362071585948</v>
      </c>
      <c r="H18" s="22">
        <f t="shared" si="1"/>
        <v>3306.9698278744545</v>
      </c>
      <c r="I18" s="23"/>
      <c r="J18" s="21">
        <v>51</v>
      </c>
      <c r="K18" s="22">
        <f t="shared" si="5"/>
        <v>10819.498993707943</v>
      </c>
      <c r="L18" s="22">
        <f t="shared" si="4"/>
        <v>11360.473943393341</v>
      </c>
      <c r="M18" s="22">
        <f t="shared" si="4"/>
        <v>11928.497640563006</v>
      </c>
      <c r="N18" s="22">
        <f t="shared" si="4"/>
        <v>13121.347404619313</v>
      </c>
      <c r="O18" s="22">
        <f t="shared" si="4"/>
        <v>14433.482145081241</v>
      </c>
      <c r="P18" s="22">
        <f t="shared" si="3"/>
        <v>15876.830359589367</v>
      </c>
    </row>
    <row r="19" spans="2:16" x14ac:dyDescent="0.2">
      <c r="B19" s="21">
        <v>12</v>
      </c>
      <c r="C19" s="22">
        <f t="shared" si="0"/>
        <v>2343.726433496327</v>
      </c>
      <c r="D19" s="22">
        <f t="shared" si="0"/>
        <v>2460.9127551711435</v>
      </c>
      <c r="E19" s="22">
        <f t="shared" si="0"/>
        <v>2583.9583929297005</v>
      </c>
      <c r="F19" s="22">
        <f t="shared" si="0"/>
        <v>2842.3542322226713</v>
      </c>
      <c r="G19" s="22">
        <f t="shared" si="0"/>
        <v>3126.5896554449387</v>
      </c>
      <c r="H19" s="22">
        <f t="shared" si="1"/>
        <v>3439.2486209894323</v>
      </c>
      <c r="I19" s="23"/>
      <c r="J19" s="21">
        <v>52</v>
      </c>
      <c r="K19" s="22">
        <f t="shared" si="5"/>
        <v>11252.27895345626</v>
      </c>
      <c r="L19" s="22">
        <f t="shared" si="4"/>
        <v>11814.892901129075</v>
      </c>
      <c r="M19" s="22">
        <f t="shared" si="4"/>
        <v>12405.637546185526</v>
      </c>
      <c r="N19" s="22">
        <f t="shared" si="4"/>
        <v>13646.201300804085</v>
      </c>
      <c r="O19" s="22">
        <f t="shared" si="4"/>
        <v>15010.821430884491</v>
      </c>
      <c r="P19" s="22">
        <f t="shared" si="3"/>
        <v>16511.903573972941</v>
      </c>
    </row>
    <row r="20" spans="2:16" x14ac:dyDescent="0.2">
      <c r="B20" s="21">
        <v>13</v>
      </c>
      <c r="C20" s="22">
        <f t="shared" si="0"/>
        <v>2437.4754908361801</v>
      </c>
      <c r="D20" s="22">
        <f t="shared" si="0"/>
        <v>2559.3492653779895</v>
      </c>
      <c r="E20" s="22">
        <f t="shared" si="0"/>
        <v>2687.3167286468884</v>
      </c>
      <c r="F20" s="22">
        <f t="shared" si="0"/>
        <v>2956.048401511578</v>
      </c>
      <c r="G20" s="22">
        <f t="shared" si="0"/>
        <v>3251.653241662736</v>
      </c>
      <c r="H20" s="22">
        <f t="shared" si="1"/>
        <v>3576.8185658290095</v>
      </c>
      <c r="I20" s="23"/>
      <c r="J20" s="21">
        <v>53</v>
      </c>
      <c r="K20" s="22">
        <f t="shared" si="5"/>
        <v>11702.37011159451</v>
      </c>
      <c r="L20" s="22">
        <f t="shared" si="4"/>
        <v>12287.488617174238</v>
      </c>
      <c r="M20" s="22">
        <f t="shared" si="4"/>
        <v>12901.863048032947</v>
      </c>
      <c r="N20" s="22">
        <f t="shared" si="4"/>
        <v>14192.049352836248</v>
      </c>
      <c r="O20" s="22">
        <f t="shared" si="4"/>
        <v>15611.25428811987</v>
      </c>
      <c r="P20" s="22">
        <f t="shared" si="3"/>
        <v>17172.379716931857</v>
      </c>
    </row>
    <row r="21" spans="2:16" x14ac:dyDescent="0.2">
      <c r="B21" s="21">
        <v>14</v>
      </c>
      <c r="C21" s="22">
        <f t="shared" si="0"/>
        <v>2534.9745104696271</v>
      </c>
      <c r="D21" s="22">
        <f t="shared" si="0"/>
        <v>2661.723235993109</v>
      </c>
      <c r="E21" s="22">
        <f t="shared" si="0"/>
        <v>2794.8093977927638</v>
      </c>
      <c r="F21" s="22">
        <f t="shared" si="0"/>
        <v>3074.2903375720412</v>
      </c>
      <c r="G21" s="22">
        <f t="shared" si="0"/>
        <v>3381.7193713292454</v>
      </c>
      <c r="H21" s="22">
        <f t="shared" si="1"/>
        <v>3719.8913084621699</v>
      </c>
      <c r="I21" s="23"/>
      <c r="J21" s="21">
        <v>54</v>
      </c>
      <c r="K21" s="22">
        <f t="shared" si="5"/>
        <v>12170.46491605829</v>
      </c>
      <c r="L21" s="22">
        <f t="shared" si="4"/>
        <v>12778.988161861207</v>
      </c>
      <c r="M21" s="22">
        <f t="shared" si="4"/>
        <v>13417.937569954265</v>
      </c>
      <c r="N21" s="22">
        <f t="shared" si="4"/>
        <v>14759.731326949697</v>
      </c>
      <c r="O21" s="22">
        <f t="shared" si="4"/>
        <v>16235.704459644665</v>
      </c>
      <c r="P21" s="22">
        <f t="shared" si="3"/>
        <v>17859.274905609131</v>
      </c>
    </row>
    <row r="22" spans="2:16" x14ac:dyDescent="0.2">
      <c r="B22" s="21">
        <v>15</v>
      </c>
      <c r="C22" s="22">
        <f t="shared" si="0"/>
        <v>2636.3734908884121</v>
      </c>
      <c r="D22" s="22">
        <f t="shared" si="0"/>
        <v>2768.1921654328335</v>
      </c>
      <c r="E22" s="22">
        <f t="shared" si="0"/>
        <v>2906.6017737044745</v>
      </c>
      <c r="F22" s="22">
        <f t="shared" si="0"/>
        <v>3197.2619510749228</v>
      </c>
      <c r="G22" s="22">
        <f t="shared" si="0"/>
        <v>3516.9881461824152</v>
      </c>
      <c r="H22" s="22">
        <f t="shared" si="1"/>
        <v>3868.6869608006568</v>
      </c>
      <c r="I22" s="23"/>
      <c r="J22" s="21">
        <v>55</v>
      </c>
      <c r="K22" s="22">
        <f t="shared" si="5"/>
        <v>12657.283512700622</v>
      </c>
      <c r="L22" s="22">
        <f t="shared" si="4"/>
        <v>13290.147688335655</v>
      </c>
      <c r="M22" s="22">
        <f t="shared" si="4"/>
        <v>13954.655072752435</v>
      </c>
      <c r="N22" s="22">
        <f t="shared" si="4"/>
        <v>15350.120580027686</v>
      </c>
      <c r="O22" s="22">
        <f t="shared" si="4"/>
        <v>16885.132638030453</v>
      </c>
      <c r="P22" s="22">
        <f t="shared" si="3"/>
        <v>18573.645901833497</v>
      </c>
    </row>
    <row r="23" spans="2:16" x14ac:dyDescent="0.2">
      <c r="B23" s="21">
        <v>16</v>
      </c>
      <c r="C23" s="22">
        <f t="shared" si="0"/>
        <v>2741.8284305239486</v>
      </c>
      <c r="D23" s="22">
        <f t="shared" si="0"/>
        <v>2878.9198520501468</v>
      </c>
      <c r="E23" s="22">
        <f t="shared" si="0"/>
        <v>3022.8658446526533</v>
      </c>
      <c r="F23" s="22">
        <f t="shared" si="0"/>
        <v>3325.1524291179198</v>
      </c>
      <c r="G23" s="22">
        <f t="shared" si="0"/>
        <v>3657.6676720297119</v>
      </c>
      <c r="H23" s="22">
        <f t="shared" si="1"/>
        <v>4023.434439232683</v>
      </c>
      <c r="I23" s="23"/>
      <c r="J23" s="21">
        <v>56</v>
      </c>
      <c r="K23" s="22">
        <f t="shared" si="5"/>
        <v>13163.574853208647</v>
      </c>
      <c r="L23" s="22">
        <f t="shared" si="4"/>
        <v>13821.753595869082</v>
      </c>
      <c r="M23" s="22">
        <f t="shared" si="4"/>
        <v>14512.841275662533</v>
      </c>
      <c r="N23" s="22">
        <f t="shared" si="4"/>
        <v>15964.125403228792</v>
      </c>
      <c r="O23" s="22">
        <f t="shared" si="4"/>
        <v>17560.53794355167</v>
      </c>
      <c r="P23" s="22">
        <f t="shared" si="3"/>
        <v>19316.591737906838</v>
      </c>
    </row>
    <row r="24" spans="2:16" x14ac:dyDescent="0.2">
      <c r="B24" s="21">
        <v>17</v>
      </c>
      <c r="C24" s="22">
        <f t="shared" si="0"/>
        <v>2851.5015677449064</v>
      </c>
      <c r="D24" s="22">
        <f t="shared" si="0"/>
        <v>2994.0766461321527</v>
      </c>
      <c r="E24" s="22">
        <f t="shared" si="0"/>
        <v>3143.7804784387595</v>
      </c>
      <c r="F24" s="22">
        <f t="shared" si="0"/>
        <v>3458.1585262826366</v>
      </c>
      <c r="G24" s="22">
        <f t="shared" si="0"/>
        <v>3803.9743789109002</v>
      </c>
      <c r="H24" s="22">
        <f t="shared" si="1"/>
        <v>4184.3718168019905</v>
      </c>
      <c r="I24" s="23"/>
      <c r="J24" s="21">
        <v>57</v>
      </c>
      <c r="K24" s="22">
        <f t="shared" si="5"/>
        <v>13690.117847336993</v>
      </c>
      <c r="L24" s="22">
        <f t="shared" si="4"/>
        <v>14374.623739703846</v>
      </c>
      <c r="M24" s="22">
        <f t="shared" si="4"/>
        <v>15093.354926689035</v>
      </c>
      <c r="N24" s="22">
        <f t="shared" si="4"/>
        <v>16602.690419357943</v>
      </c>
      <c r="O24" s="22">
        <f t="shared" si="4"/>
        <v>18262.959461293736</v>
      </c>
      <c r="P24" s="22">
        <f t="shared" si="3"/>
        <v>20089.255407423108</v>
      </c>
    </row>
    <row r="25" spans="2:16" x14ac:dyDescent="0.2">
      <c r="B25" s="21">
        <v>18</v>
      </c>
      <c r="C25" s="22">
        <f t="shared" ref="C25:G40" si="6">C24+C24*$E$4</f>
        <v>2965.5616304547025</v>
      </c>
      <c r="D25" s="22">
        <f t="shared" si="6"/>
        <v>3113.839711977439</v>
      </c>
      <c r="E25" s="22">
        <f t="shared" si="6"/>
        <v>3269.5316975763099</v>
      </c>
      <c r="F25" s="22">
        <f t="shared" si="6"/>
        <v>3596.484867333942</v>
      </c>
      <c r="G25" s="22">
        <f t="shared" si="6"/>
        <v>3956.1333540673363</v>
      </c>
      <c r="H25" s="22">
        <f t="shared" si="1"/>
        <v>4351.7466894740701</v>
      </c>
      <c r="I25" s="23"/>
      <c r="J25" s="21">
        <v>58</v>
      </c>
      <c r="K25" s="22">
        <f t="shared" si="5"/>
        <v>14237.722561230472</v>
      </c>
      <c r="L25" s="22">
        <f t="shared" si="4"/>
        <v>14949.608689291999</v>
      </c>
      <c r="M25" s="22">
        <f t="shared" si="4"/>
        <v>15697.089123756596</v>
      </c>
      <c r="N25" s="22">
        <f t="shared" si="4"/>
        <v>17266.798036132262</v>
      </c>
      <c r="O25" s="22">
        <f t="shared" si="4"/>
        <v>18993.477839745487</v>
      </c>
      <c r="P25" s="22">
        <f t="shared" si="3"/>
        <v>20892.825623720037</v>
      </c>
    </row>
    <row r="26" spans="2:16" x14ac:dyDescent="0.2">
      <c r="B26" s="21">
        <v>19</v>
      </c>
      <c r="C26" s="22">
        <f t="shared" si="6"/>
        <v>3084.1840956728906</v>
      </c>
      <c r="D26" s="22">
        <f t="shared" si="6"/>
        <v>3238.3933004565365</v>
      </c>
      <c r="E26" s="22">
        <f t="shared" si="6"/>
        <v>3400.3129654793624</v>
      </c>
      <c r="F26" s="22">
        <f t="shared" si="6"/>
        <v>3740.3442620272999</v>
      </c>
      <c r="G26" s="22">
        <f t="shared" si="6"/>
        <v>4114.3786882300301</v>
      </c>
      <c r="H26" s="22">
        <f t="shared" si="1"/>
        <v>4525.8165570530327</v>
      </c>
      <c r="I26" s="23"/>
      <c r="J26" s="21">
        <v>59</v>
      </c>
      <c r="K26" s="22">
        <f t="shared" si="5"/>
        <v>14807.231463679691</v>
      </c>
      <c r="L26" s="22">
        <f t="shared" si="4"/>
        <v>15547.59303686368</v>
      </c>
      <c r="M26" s="22">
        <f t="shared" si="4"/>
        <v>16324.972688706859</v>
      </c>
      <c r="N26" s="22">
        <f t="shared" si="4"/>
        <v>17957.469957577552</v>
      </c>
      <c r="O26" s="22">
        <f t="shared" si="4"/>
        <v>19753.216953335304</v>
      </c>
      <c r="P26" s="22">
        <f t="shared" si="3"/>
        <v>21728.538648668837</v>
      </c>
    </row>
    <row r="27" spans="2:16" x14ac:dyDescent="0.2">
      <c r="B27" s="21">
        <v>20</v>
      </c>
      <c r="C27" s="22">
        <f t="shared" si="6"/>
        <v>3207.5514594998062</v>
      </c>
      <c r="D27" s="22">
        <f t="shared" si="6"/>
        <v>3367.9290324747981</v>
      </c>
      <c r="E27" s="22">
        <f t="shared" si="6"/>
        <v>3536.3254840985369</v>
      </c>
      <c r="F27" s="22">
        <f t="shared" si="6"/>
        <v>3889.9580325083921</v>
      </c>
      <c r="G27" s="22">
        <f t="shared" si="6"/>
        <v>4278.953835759231</v>
      </c>
      <c r="H27" s="22">
        <f t="shared" si="1"/>
        <v>4706.849219335154</v>
      </c>
      <c r="I27" s="23"/>
      <c r="J27" s="21">
        <v>60</v>
      </c>
      <c r="K27" s="22">
        <f t="shared" si="5"/>
        <v>15399.520722226878</v>
      </c>
      <c r="L27" s="22">
        <f t="shared" si="4"/>
        <v>16169.496758338228</v>
      </c>
      <c r="M27" s="22">
        <f t="shared" si="4"/>
        <v>16977.971596255135</v>
      </c>
      <c r="N27" s="22">
        <f t="shared" si="4"/>
        <v>18675.768755880654</v>
      </c>
      <c r="O27" s="22">
        <f t="shared" si="4"/>
        <v>20543.345631468717</v>
      </c>
      <c r="P27" s="22">
        <f t="shared" si="3"/>
        <v>22597.68019461559</v>
      </c>
    </row>
    <row r="28" spans="2:16" x14ac:dyDescent="0.2">
      <c r="B28" s="21">
        <v>21</v>
      </c>
      <c r="C28" s="22">
        <f t="shared" si="6"/>
        <v>3335.8535178797983</v>
      </c>
      <c r="D28" s="22">
        <f t="shared" si="6"/>
        <v>3502.6461937737899</v>
      </c>
      <c r="E28" s="22">
        <f t="shared" si="6"/>
        <v>3677.7785034624785</v>
      </c>
      <c r="F28" s="22">
        <f t="shared" si="6"/>
        <v>4045.5563538087276</v>
      </c>
      <c r="G28" s="22">
        <f t="shared" si="6"/>
        <v>4450.1119891896005</v>
      </c>
      <c r="H28" s="22">
        <f t="shared" si="1"/>
        <v>4895.1231881085605</v>
      </c>
      <c r="J28" s="21">
        <v>61</v>
      </c>
      <c r="K28" s="22">
        <f t="shared" si="5"/>
        <v>16015.501551115953</v>
      </c>
      <c r="L28" s="22">
        <f t="shared" si="4"/>
        <v>16816.276628671756</v>
      </c>
      <c r="M28" s="22">
        <f t="shared" si="4"/>
        <v>17657.090460105341</v>
      </c>
      <c r="N28" s="22">
        <f t="shared" si="4"/>
        <v>19422.79950611588</v>
      </c>
      <c r="O28" s="22">
        <f t="shared" si="4"/>
        <v>21365.079456727464</v>
      </c>
      <c r="P28" s="22">
        <f t="shared" si="3"/>
        <v>23501.587402400211</v>
      </c>
    </row>
    <row r="29" spans="2:16" x14ac:dyDescent="0.2">
      <c r="B29" s="21">
        <v>22</v>
      </c>
      <c r="C29" s="22">
        <f t="shared" si="6"/>
        <v>3469.2876585949903</v>
      </c>
      <c r="D29" s="22">
        <f t="shared" si="6"/>
        <v>3642.7520415247413</v>
      </c>
      <c r="E29" s="22">
        <f t="shared" si="6"/>
        <v>3824.8896436009777</v>
      </c>
      <c r="F29" s="22">
        <f t="shared" si="6"/>
        <v>4207.3786079610763</v>
      </c>
      <c r="G29" s="22">
        <f t="shared" si="6"/>
        <v>4628.1164687571845</v>
      </c>
      <c r="H29" s="22">
        <f t="shared" si="1"/>
        <v>5090.9281156329034</v>
      </c>
      <c r="J29" s="21">
        <v>62</v>
      </c>
      <c r="K29" s="22">
        <f t="shared" si="5"/>
        <v>16656.121613160591</v>
      </c>
      <c r="L29" s="22">
        <f t="shared" si="5"/>
        <v>17488.927693818627</v>
      </c>
      <c r="M29" s="22">
        <f t="shared" si="5"/>
        <v>18363.374078509554</v>
      </c>
      <c r="N29" s="22">
        <f t="shared" si="5"/>
        <v>20199.711486360517</v>
      </c>
      <c r="O29" s="22">
        <f t="shared" si="5"/>
        <v>22219.682634996563</v>
      </c>
      <c r="P29" s="22">
        <f t="shared" si="3"/>
        <v>24441.65089849622</v>
      </c>
    </row>
    <row r="30" spans="2:16" x14ac:dyDescent="0.2">
      <c r="B30" s="21">
        <v>23</v>
      </c>
      <c r="C30" s="22">
        <f t="shared" si="6"/>
        <v>3608.0591649387898</v>
      </c>
      <c r="D30" s="22">
        <f t="shared" si="6"/>
        <v>3788.4621231857309</v>
      </c>
      <c r="E30" s="22">
        <f t="shared" si="6"/>
        <v>3977.8852293450168</v>
      </c>
      <c r="F30" s="22">
        <f t="shared" si="6"/>
        <v>4375.6737522795192</v>
      </c>
      <c r="G30" s="22">
        <f t="shared" si="6"/>
        <v>4813.2411275074719</v>
      </c>
      <c r="H30" s="22">
        <f t="shared" si="1"/>
        <v>5294.5652402582191</v>
      </c>
      <c r="J30" s="21">
        <v>63</v>
      </c>
      <c r="K30" s="22">
        <f t="shared" ref="K30:O32" si="7">+K29+K29*$E$4</f>
        <v>17322.366477687014</v>
      </c>
      <c r="L30" s="22">
        <f t="shared" si="7"/>
        <v>18188.484801571372</v>
      </c>
      <c r="M30" s="22">
        <f t="shared" si="7"/>
        <v>19097.909041649935</v>
      </c>
      <c r="N30" s="22">
        <f t="shared" si="7"/>
        <v>21007.699945814937</v>
      </c>
      <c r="O30" s="22">
        <f t="shared" si="7"/>
        <v>23108.469940396426</v>
      </c>
      <c r="P30" s="22">
        <f t="shared" si="3"/>
        <v>25419.316934436069</v>
      </c>
    </row>
    <row r="31" spans="2:16" x14ac:dyDescent="0.2">
      <c r="B31" s="21">
        <v>24</v>
      </c>
      <c r="C31" s="22">
        <f t="shared" si="6"/>
        <v>3752.3815315363413</v>
      </c>
      <c r="D31" s="22">
        <f t="shared" si="6"/>
        <v>3940.0006081131601</v>
      </c>
      <c r="E31" s="22">
        <f t="shared" si="6"/>
        <v>4137.0006385188171</v>
      </c>
      <c r="F31" s="22">
        <f t="shared" si="6"/>
        <v>4550.7007023707001</v>
      </c>
      <c r="G31" s="22">
        <f t="shared" si="6"/>
        <v>5005.7707726077706</v>
      </c>
      <c r="H31" s="22">
        <f t="shared" si="1"/>
        <v>5506.3478498685472</v>
      </c>
      <c r="J31" s="21">
        <v>64</v>
      </c>
      <c r="K31" s="22">
        <f t="shared" si="7"/>
        <v>18015.261136794496</v>
      </c>
      <c r="L31" s="22">
        <f t="shared" si="7"/>
        <v>18916.024193634228</v>
      </c>
      <c r="M31" s="22">
        <f t="shared" si="7"/>
        <v>19861.825403315932</v>
      </c>
      <c r="N31" s="22">
        <f t="shared" si="7"/>
        <v>21848.007943647535</v>
      </c>
      <c r="O31" s="22">
        <f t="shared" si="7"/>
        <v>24032.808738012282</v>
      </c>
      <c r="P31" s="22">
        <f t="shared" si="3"/>
        <v>26436.08961181351</v>
      </c>
    </row>
    <row r="32" spans="2:16" x14ac:dyDescent="0.2">
      <c r="B32" s="21">
        <v>25</v>
      </c>
      <c r="C32" s="22">
        <f t="shared" si="6"/>
        <v>3902.476792797795</v>
      </c>
      <c r="D32" s="22">
        <f t="shared" si="6"/>
        <v>4097.6006324376867</v>
      </c>
      <c r="E32" s="22">
        <f t="shared" si="6"/>
        <v>4302.4806640595698</v>
      </c>
      <c r="F32" s="22">
        <f t="shared" si="6"/>
        <v>4732.7287304655283</v>
      </c>
      <c r="G32" s="22">
        <f t="shared" si="6"/>
        <v>5206.0016035120816</v>
      </c>
      <c r="H32" s="22">
        <f t="shared" si="1"/>
        <v>5726.6017638632893</v>
      </c>
      <c r="J32" s="21">
        <v>65</v>
      </c>
      <c r="K32" s="22">
        <f t="shared" si="7"/>
        <v>18735.871582266274</v>
      </c>
      <c r="L32" s="22">
        <f t="shared" si="7"/>
        <v>19672.665161379598</v>
      </c>
      <c r="M32" s="22">
        <f t="shared" si="7"/>
        <v>20656.298419448569</v>
      </c>
      <c r="N32" s="22">
        <f t="shared" si="7"/>
        <v>22721.928261393437</v>
      </c>
      <c r="O32" s="22">
        <f t="shared" si="7"/>
        <v>24994.121087532774</v>
      </c>
      <c r="P32" s="22">
        <f t="shared" si="3"/>
        <v>27493.533196286051</v>
      </c>
    </row>
    <row r="33" spans="1:16" x14ac:dyDescent="0.2">
      <c r="B33" s="21">
        <v>26</v>
      </c>
      <c r="C33" s="22">
        <f t="shared" si="6"/>
        <v>4058.5758645097067</v>
      </c>
      <c r="D33" s="22">
        <f t="shared" si="6"/>
        <v>4261.5046577351941</v>
      </c>
      <c r="E33" s="22">
        <f t="shared" si="6"/>
        <v>4474.5798906219525</v>
      </c>
      <c r="F33" s="22">
        <f t="shared" si="6"/>
        <v>4922.0378796841496</v>
      </c>
      <c r="G33" s="22">
        <f t="shared" si="6"/>
        <v>5414.2416676525645</v>
      </c>
      <c r="H33" s="22">
        <f t="shared" si="1"/>
        <v>5955.6658344178213</v>
      </c>
      <c r="J33" s="21"/>
      <c r="K33" s="22"/>
      <c r="L33" s="22"/>
      <c r="M33" s="22"/>
      <c r="N33" s="22"/>
      <c r="O33" s="22"/>
      <c r="P33" s="22"/>
    </row>
    <row r="34" spans="1:16" x14ac:dyDescent="0.2">
      <c r="B34" s="21">
        <v>27</v>
      </c>
      <c r="C34" s="22">
        <f t="shared" si="6"/>
        <v>4220.9188990900948</v>
      </c>
      <c r="D34" s="22">
        <f t="shared" si="6"/>
        <v>4431.9648440446017</v>
      </c>
      <c r="E34" s="22">
        <f t="shared" si="6"/>
        <v>4653.5630862468306</v>
      </c>
      <c r="F34" s="22">
        <f t="shared" si="6"/>
        <v>5118.9193948715156</v>
      </c>
      <c r="G34" s="22">
        <f t="shared" si="6"/>
        <v>5630.8113343586674</v>
      </c>
      <c r="H34" s="22">
        <f t="shared" si="1"/>
        <v>6193.8924677945342</v>
      </c>
      <c r="J34" s="21"/>
      <c r="K34" s="22"/>
      <c r="L34" s="22"/>
      <c r="M34" s="22"/>
      <c r="N34" s="22"/>
      <c r="O34" s="22"/>
      <c r="P34" s="22"/>
    </row>
    <row r="35" spans="1:16" x14ac:dyDescent="0.2">
      <c r="B35" s="21">
        <v>28</v>
      </c>
      <c r="C35" s="22">
        <f t="shared" si="6"/>
        <v>4389.7556550536983</v>
      </c>
      <c r="D35" s="22">
        <f t="shared" si="6"/>
        <v>4609.2434378063854</v>
      </c>
      <c r="E35" s="22">
        <f t="shared" si="6"/>
        <v>4839.7056096967035</v>
      </c>
      <c r="F35" s="22">
        <f t="shared" si="6"/>
        <v>5323.6761706663765</v>
      </c>
      <c r="G35" s="22">
        <f t="shared" si="6"/>
        <v>5856.0437877330141</v>
      </c>
      <c r="H35" s="22">
        <f t="shared" si="1"/>
        <v>6441.6481665063156</v>
      </c>
      <c r="J35" s="21"/>
      <c r="K35" s="22"/>
      <c r="L35" s="22"/>
      <c r="M35" s="22"/>
      <c r="N35" s="22"/>
      <c r="O35" s="22"/>
      <c r="P35" s="22"/>
    </row>
    <row r="36" spans="1:16" x14ac:dyDescent="0.2">
      <c r="B36" s="21">
        <v>29</v>
      </c>
      <c r="C36" s="22">
        <f t="shared" si="6"/>
        <v>4565.3458812558465</v>
      </c>
      <c r="D36" s="22">
        <f t="shared" si="6"/>
        <v>4793.613175318641</v>
      </c>
      <c r="E36" s="22">
        <f t="shared" si="6"/>
        <v>5033.2938340845712</v>
      </c>
      <c r="F36" s="22">
        <f t="shared" si="6"/>
        <v>5536.6232174930319</v>
      </c>
      <c r="G36" s="22">
        <f t="shared" si="6"/>
        <v>6090.2855392423344</v>
      </c>
      <c r="H36" s="22">
        <f t="shared" si="1"/>
        <v>6699.3140931665675</v>
      </c>
      <c r="J36" s="21"/>
      <c r="K36" s="22"/>
      <c r="L36" s="22"/>
      <c r="M36" s="22"/>
      <c r="N36" s="22"/>
      <c r="O36" s="22"/>
      <c r="P36" s="22"/>
    </row>
    <row r="37" spans="1:16" x14ac:dyDescent="0.2">
      <c r="B37" s="21">
        <v>30</v>
      </c>
      <c r="C37" s="22">
        <f t="shared" si="6"/>
        <v>4747.9597165060804</v>
      </c>
      <c r="D37" s="22">
        <f t="shared" si="6"/>
        <v>4985.3577023313865</v>
      </c>
      <c r="E37" s="22">
        <f t="shared" si="6"/>
        <v>5234.6255874479539</v>
      </c>
      <c r="F37" s="22">
        <f t="shared" si="6"/>
        <v>5758.0881461927529</v>
      </c>
      <c r="G37" s="22">
        <f t="shared" si="6"/>
        <v>6333.8969608120278</v>
      </c>
      <c r="H37" s="22">
        <f t="shared" si="1"/>
        <v>6967.2866568932304</v>
      </c>
      <c r="J37" s="21"/>
      <c r="K37" s="22"/>
      <c r="L37" s="22"/>
      <c r="M37" s="22"/>
      <c r="N37" s="22"/>
      <c r="O37" s="22"/>
      <c r="P37" s="22"/>
    </row>
    <row r="38" spans="1:16" x14ac:dyDescent="0.2">
      <c r="B38" s="21">
        <v>31</v>
      </c>
      <c r="C38" s="22">
        <f t="shared" si="6"/>
        <v>4937.8781051663236</v>
      </c>
      <c r="D38" s="22">
        <f t="shared" si="6"/>
        <v>5184.7720104246418</v>
      </c>
      <c r="E38" s="22">
        <f t="shared" si="6"/>
        <v>5444.010610945872</v>
      </c>
      <c r="F38" s="22">
        <f t="shared" si="6"/>
        <v>5988.4116720404627</v>
      </c>
      <c r="G38" s="22">
        <f t="shared" si="6"/>
        <v>6587.2528392445092</v>
      </c>
      <c r="H38" s="22">
        <f t="shared" si="1"/>
        <v>7245.9781231689603</v>
      </c>
      <c r="J38" s="21"/>
      <c r="K38" s="22"/>
      <c r="L38" s="22"/>
      <c r="M38" s="22"/>
      <c r="N38" s="22"/>
      <c r="O38" s="22"/>
      <c r="P38" s="22"/>
    </row>
    <row r="39" spans="1:16" x14ac:dyDescent="0.2">
      <c r="B39" s="21">
        <v>32</v>
      </c>
      <c r="C39" s="22">
        <f t="shared" si="6"/>
        <v>5135.3932293729767</v>
      </c>
      <c r="D39" s="22">
        <f t="shared" si="6"/>
        <v>5392.1628908416278</v>
      </c>
      <c r="E39" s="22">
        <f t="shared" si="6"/>
        <v>5661.7710353837065</v>
      </c>
      <c r="F39" s="22">
        <f t="shared" si="6"/>
        <v>6227.9481389220809</v>
      </c>
      <c r="G39" s="22">
        <f t="shared" si="6"/>
        <v>6850.7429528142893</v>
      </c>
      <c r="H39" s="22">
        <f t="shared" si="1"/>
        <v>7535.8172480957182</v>
      </c>
      <c r="J39" s="21"/>
      <c r="K39" s="22"/>
      <c r="L39" s="22"/>
      <c r="M39" s="22"/>
      <c r="N39" s="22"/>
      <c r="O39" s="22"/>
      <c r="P39" s="22"/>
    </row>
    <row r="40" spans="1:16" x14ac:dyDescent="0.2">
      <c r="B40" s="21">
        <v>33</v>
      </c>
      <c r="C40" s="22">
        <f t="shared" si="6"/>
        <v>5340.8089585478956</v>
      </c>
      <c r="D40" s="22">
        <f t="shared" si="6"/>
        <v>5607.8494064752931</v>
      </c>
      <c r="E40" s="22">
        <f t="shared" si="6"/>
        <v>5888.2418767990548</v>
      </c>
      <c r="F40" s="22">
        <f t="shared" si="6"/>
        <v>6477.0660644789641</v>
      </c>
      <c r="G40" s="22">
        <f t="shared" si="6"/>
        <v>7124.7726709268609</v>
      </c>
      <c r="H40" s="22">
        <f t="shared" si="1"/>
        <v>7837.2499380195468</v>
      </c>
      <c r="J40" s="21"/>
      <c r="K40" s="22"/>
      <c r="L40" s="22"/>
      <c r="M40" s="22"/>
      <c r="N40" s="22"/>
      <c r="O40" s="22"/>
      <c r="P40" s="22"/>
    </row>
    <row r="41" spans="1:16" x14ac:dyDescent="0.2">
      <c r="B41" s="21">
        <v>34</v>
      </c>
      <c r="C41" s="22">
        <f t="shared" ref="C41:G47" si="8">C40+C40*$E$4</f>
        <v>5554.4413168898118</v>
      </c>
      <c r="D41" s="22">
        <f t="shared" si="8"/>
        <v>5832.1633827343048</v>
      </c>
      <c r="E41" s="22">
        <f t="shared" si="8"/>
        <v>6123.7715518710174</v>
      </c>
      <c r="F41" s="22">
        <f t="shared" si="8"/>
        <v>6736.1487070581225</v>
      </c>
      <c r="G41" s="22">
        <f t="shared" si="8"/>
        <v>7409.7635777639352</v>
      </c>
      <c r="H41" s="22">
        <f t="shared" si="1"/>
        <v>8150.7399355403286</v>
      </c>
      <c r="J41" s="21"/>
      <c r="K41" s="22"/>
      <c r="L41" s="22"/>
      <c r="M41" s="22"/>
      <c r="N41" s="22"/>
      <c r="O41" s="22"/>
      <c r="P41" s="22"/>
    </row>
    <row r="42" spans="1:16" x14ac:dyDescent="0.2">
      <c r="B42" s="21">
        <v>35</v>
      </c>
      <c r="C42" s="22">
        <f t="shared" si="8"/>
        <v>5776.6189695654039</v>
      </c>
      <c r="D42" s="22">
        <f t="shared" si="8"/>
        <v>6065.4499180436769</v>
      </c>
      <c r="E42" s="22">
        <f t="shared" si="8"/>
        <v>6368.7224139458585</v>
      </c>
      <c r="F42" s="22">
        <f t="shared" si="8"/>
        <v>7005.5946553404474</v>
      </c>
      <c r="G42" s="22">
        <f t="shared" si="8"/>
        <v>7706.1541208744929</v>
      </c>
      <c r="H42" s="22">
        <f t="shared" si="1"/>
        <v>8476.7695329619419</v>
      </c>
      <c r="J42" s="21"/>
      <c r="K42" s="22"/>
      <c r="L42" s="22"/>
      <c r="M42" s="22"/>
      <c r="N42" s="22"/>
      <c r="O42" s="22"/>
      <c r="P42" s="22"/>
    </row>
    <row r="43" spans="1:16" x14ac:dyDescent="0.2">
      <c r="B43" s="21">
        <v>36</v>
      </c>
      <c r="C43" s="22">
        <f t="shared" si="8"/>
        <v>6007.6837283480199</v>
      </c>
      <c r="D43" s="22">
        <f t="shared" si="8"/>
        <v>6308.0679147654237</v>
      </c>
      <c r="E43" s="22">
        <f t="shared" si="8"/>
        <v>6623.4713105036926</v>
      </c>
      <c r="F43" s="22">
        <f t="shared" si="8"/>
        <v>7285.8184415540654</v>
      </c>
      <c r="G43" s="22">
        <f t="shared" si="8"/>
        <v>8014.4002857094729</v>
      </c>
      <c r="H43" s="22">
        <f t="shared" si="1"/>
        <v>8815.84031428042</v>
      </c>
      <c r="J43" s="26"/>
      <c r="K43" s="23"/>
      <c r="L43" s="23"/>
      <c r="M43" s="23"/>
      <c r="N43" s="23"/>
      <c r="O43" s="23"/>
    </row>
    <row r="44" spans="1:16" x14ac:dyDescent="0.2">
      <c r="B44" s="21">
        <v>37</v>
      </c>
      <c r="C44" s="22">
        <f t="shared" si="8"/>
        <v>6247.9910774819409</v>
      </c>
      <c r="D44" s="22">
        <f t="shared" si="8"/>
        <v>6560.390631356041</v>
      </c>
      <c r="E44" s="22">
        <f t="shared" si="8"/>
        <v>6888.4101629238403</v>
      </c>
      <c r="F44" s="22">
        <f t="shared" si="8"/>
        <v>7577.2511792162277</v>
      </c>
      <c r="G44" s="22">
        <f t="shared" si="8"/>
        <v>8334.9762971378514</v>
      </c>
      <c r="H44" s="22">
        <f t="shared" si="1"/>
        <v>9168.4739268516369</v>
      </c>
      <c r="J44" s="26"/>
      <c r="K44" s="23"/>
      <c r="L44" s="23"/>
      <c r="M44" s="23"/>
      <c r="N44" s="23"/>
      <c r="O44" s="23"/>
    </row>
    <row r="45" spans="1:16" x14ac:dyDescent="0.2">
      <c r="B45" s="21">
        <v>38</v>
      </c>
      <c r="C45" s="22">
        <f t="shared" si="8"/>
        <v>6497.9107205812188</v>
      </c>
      <c r="D45" s="22">
        <f t="shared" si="8"/>
        <v>6822.8062566102826</v>
      </c>
      <c r="E45" s="22">
        <f t="shared" si="8"/>
        <v>7163.9465694407936</v>
      </c>
      <c r="F45" s="22">
        <f t="shared" si="8"/>
        <v>7880.3412263848768</v>
      </c>
      <c r="G45" s="22">
        <f t="shared" si="8"/>
        <v>8668.3753490233648</v>
      </c>
      <c r="H45" s="22">
        <f t="shared" si="1"/>
        <v>9535.212883925702</v>
      </c>
      <c r="J45" s="26"/>
      <c r="K45" s="23"/>
      <c r="L45" s="23"/>
      <c r="M45" s="23"/>
      <c r="N45" s="23"/>
      <c r="O45" s="23"/>
    </row>
    <row r="46" spans="1:16" x14ac:dyDescent="0.2">
      <c r="B46" s="21">
        <v>39</v>
      </c>
      <c r="C46" s="22">
        <f t="shared" si="8"/>
        <v>6757.8271494044675</v>
      </c>
      <c r="D46" s="22">
        <f t="shared" si="8"/>
        <v>7095.718506874694</v>
      </c>
      <c r="E46" s="22">
        <f t="shared" si="8"/>
        <v>7450.5044322184258</v>
      </c>
      <c r="F46" s="22">
        <f t="shared" si="8"/>
        <v>8195.5548754402716</v>
      </c>
      <c r="G46" s="22">
        <f t="shared" si="8"/>
        <v>9015.1103629843001</v>
      </c>
      <c r="H46" s="22">
        <f t="shared" si="1"/>
        <v>9916.6213992827306</v>
      </c>
      <c r="J46" s="26"/>
      <c r="K46" s="23"/>
      <c r="L46" s="23"/>
      <c r="M46" s="23"/>
      <c r="N46" s="23"/>
      <c r="O46" s="23"/>
    </row>
    <row r="47" spans="1:16" x14ac:dyDescent="0.2">
      <c r="B47" s="21">
        <v>40</v>
      </c>
      <c r="C47" s="22">
        <f t="shared" si="8"/>
        <v>7028.1402353806461</v>
      </c>
      <c r="D47" s="22">
        <f t="shared" si="8"/>
        <v>7379.5472471496814</v>
      </c>
      <c r="E47" s="22">
        <f t="shared" si="8"/>
        <v>7748.5246095071625</v>
      </c>
      <c r="F47" s="22">
        <f t="shared" si="8"/>
        <v>8523.3770704578819</v>
      </c>
      <c r="G47" s="22">
        <f t="shared" si="8"/>
        <v>9375.7147775036719</v>
      </c>
      <c r="H47" s="22">
        <f t="shared" si="1"/>
        <v>10313.286255254039</v>
      </c>
      <c r="J47" s="26"/>
      <c r="K47" s="23"/>
      <c r="L47" s="23"/>
      <c r="M47" s="23"/>
      <c r="N47" s="23"/>
      <c r="O47" s="23"/>
    </row>
    <row r="48" spans="1:16" ht="8.25" customHeight="1" x14ac:dyDescent="0.2">
      <c r="A48" s="5"/>
      <c r="B48" s="6"/>
      <c r="C48" s="4"/>
      <c r="D48" s="4"/>
      <c r="E48" s="4"/>
      <c r="F48" s="4"/>
      <c r="G48" s="4"/>
      <c r="H48" s="4"/>
      <c r="I48" s="5"/>
      <c r="J48" s="6"/>
      <c r="K48" s="4"/>
      <c r="L48" s="4"/>
      <c r="M48" s="4"/>
      <c r="N48" s="4"/>
      <c r="O48" s="4"/>
    </row>
    <row r="49" spans="1:17" ht="14.25" x14ac:dyDescent="0.2">
      <c r="A49" s="5"/>
      <c r="B49" s="27"/>
      <c r="C49" s="86" t="s">
        <v>63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55"/>
    </row>
    <row r="50" spans="1:17" ht="14.25" x14ac:dyDescent="0.2">
      <c r="A50" s="5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 x14ac:dyDescent="0.2">
      <c r="B51" s="31"/>
      <c r="C51" s="42" t="s">
        <v>65</v>
      </c>
      <c r="D51" s="43"/>
      <c r="E51" s="43"/>
      <c r="F51" s="32" t="s">
        <v>82</v>
      </c>
      <c r="G51" s="27"/>
      <c r="H51" s="42" t="s">
        <v>65</v>
      </c>
      <c r="I51" s="43"/>
      <c r="J51" s="43"/>
      <c r="K51" s="44"/>
      <c r="L51" s="32" t="s">
        <v>82</v>
      </c>
      <c r="M51" s="27"/>
      <c r="N51" s="45" t="s">
        <v>65</v>
      </c>
      <c r="O51" s="46"/>
      <c r="P51" s="47" t="s">
        <v>82</v>
      </c>
    </row>
    <row r="52" spans="1:17" x14ac:dyDescent="0.2">
      <c r="B52" s="31">
        <v>1</v>
      </c>
      <c r="C52" s="62" t="s">
        <v>30</v>
      </c>
      <c r="D52" s="63"/>
      <c r="E52" s="64"/>
      <c r="F52" s="65">
        <v>10</v>
      </c>
      <c r="G52" s="66"/>
      <c r="H52" s="62" t="s">
        <v>26</v>
      </c>
      <c r="I52" s="67"/>
      <c r="J52" s="67"/>
      <c r="K52" s="68"/>
      <c r="L52" s="65">
        <v>7</v>
      </c>
      <c r="M52" s="66"/>
      <c r="N52" s="62" t="s">
        <v>78</v>
      </c>
      <c r="O52" s="64"/>
      <c r="P52" s="69">
        <v>6</v>
      </c>
    </row>
    <row r="53" spans="1:17" x14ac:dyDescent="0.2">
      <c r="B53" s="31">
        <v>2</v>
      </c>
      <c r="C53" s="62" t="s">
        <v>70</v>
      </c>
      <c r="D53" s="63"/>
      <c r="E53" s="64"/>
      <c r="F53" s="65">
        <v>9</v>
      </c>
      <c r="G53" s="70"/>
      <c r="H53" s="62" t="s">
        <v>11</v>
      </c>
      <c r="I53" s="67"/>
      <c r="J53" s="67"/>
      <c r="K53" s="68"/>
      <c r="L53" s="65">
        <v>1</v>
      </c>
      <c r="M53" s="66"/>
      <c r="N53" s="62" t="s">
        <v>79</v>
      </c>
      <c r="O53" s="64"/>
      <c r="P53" s="69"/>
    </row>
    <row r="54" spans="1:17" x14ac:dyDescent="0.2">
      <c r="B54" s="31">
        <v>3</v>
      </c>
      <c r="C54" s="62" t="s">
        <v>71</v>
      </c>
      <c r="D54" s="63"/>
      <c r="E54" s="64"/>
      <c r="F54" s="65">
        <v>1</v>
      </c>
      <c r="G54" s="70"/>
      <c r="H54" s="62" t="s">
        <v>75</v>
      </c>
      <c r="I54" s="67"/>
      <c r="J54" s="67"/>
      <c r="K54" s="68"/>
      <c r="L54" s="65">
        <v>1</v>
      </c>
      <c r="M54" s="66"/>
      <c r="N54" s="62" t="s">
        <v>15</v>
      </c>
      <c r="O54" s="64"/>
      <c r="P54" s="69">
        <v>3</v>
      </c>
    </row>
    <row r="55" spans="1:17" x14ac:dyDescent="0.2">
      <c r="B55" s="31">
        <v>4</v>
      </c>
      <c r="C55" s="62" t="s">
        <v>33</v>
      </c>
      <c r="D55" s="63"/>
      <c r="E55" s="64"/>
      <c r="F55" s="65">
        <v>12</v>
      </c>
      <c r="G55" s="70"/>
      <c r="H55" s="62" t="s">
        <v>55</v>
      </c>
      <c r="I55" s="67"/>
      <c r="J55" s="67"/>
      <c r="K55" s="68"/>
      <c r="L55" s="65">
        <v>7</v>
      </c>
      <c r="M55" s="66"/>
      <c r="N55" s="62" t="s">
        <v>27</v>
      </c>
      <c r="O55" s="64"/>
      <c r="P55" s="69">
        <v>7</v>
      </c>
    </row>
    <row r="56" spans="1:17" x14ac:dyDescent="0.2">
      <c r="B56" s="31">
        <v>5</v>
      </c>
      <c r="C56" s="62" t="s">
        <v>29</v>
      </c>
      <c r="D56" s="63"/>
      <c r="E56" s="64"/>
      <c r="F56" s="65">
        <v>9</v>
      </c>
      <c r="G56" s="70"/>
      <c r="H56" s="62" t="s">
        <v>35</v>
      </c>
      <c r="I56" s="67"/>
      <c r="J56" s="67"/>
      <c r="K56" s="68"/>
      <c r="L56" s="65">
        <v>20</v>
      </c>
      <c r="M56" s="66"/>
      <c r="N56" s="62" t="s">
        <v>80</v>
      </c>
      <c r="O56" s="64"/>
      <c r="P56" s="69">
        <v>7</v>
      </c>
    </row>
    <row r="57" spans="1:17" x14ac:dyDescent="0.2">
      <c r="B57" s="31">
        <v>6</v>
      </c>
      <c r="C57" s="62" t="s">
        <v>23</v>
      </c>
      <c r="D57" s="63"/>
      <c r="E57" s="64"/>
      <c r="F57" s="65">
        <v>7</v>
      </c>
      <c r="G57" s="70"/>
      <c r="H57" s="62" t="s">
        <v>38</v>
      </c>
      <c r="I57" s="67"/>
      <c r="J57" s="67"/>
      <c r="K57" s="68"/>
      <c r="L57" s="65">
        <v>26</v>
      </c>
      <c r="M57" s="66"/>
      <c r="N57" s="62" t="s">
        <v>16</v>
      </c>
      <c r="O57" s="64"/>
      <c r="P57" s="69">
        <v>3</v>
      </c>
    </row>
    <row r="58" spans="1:17" x14ac:dyDescent="0.2">
      <c r="B58" s="31">
        <v>7</v>
      </c>
      <c r="C58" s="62" t="s">
        <v>72</v>
      </c>
      <c r="D58" s="63"/>
      <c r="E58" s="64"/>
      <c r="F58" s="65">
        <v>1</v>
      </c>
      <c r="G58" s="70"/>
      <c r="H58" s="62" t="s">
        <v>12</v>
      </c>
      <c r="I58" s="67"/>
      <c r="J58" s="67"/>
      <c r="K58" s="68"/>
      <c r="L58" s="65">
        <v>1</v>
      </c>
      <c r="M58" s="66"/>
      <c r="N58" s="62" t="s">
        <v>81</v>
      </c>
      <c r="O58" s="64"/>
      <c r="P58" s="69">
        <v>7</v>
      </c>
    </row>
    <row r="59" spans="1:17" x14ac:dyDescent="0.2">
      <c r="B59" s="31">
        <v>8</v>
      </c>
      <c r="C59" s="62" t="s">
        <v>73</v>
      </c>
      <c r="D59" s="63"/>
      <c r="E59" s="64"/>
      <c r="F59" s="65">
        <v>10</v>
      </c>
      <c r="G59" s="70"/>
      <c r="H59" s="62" t="s">
        <v>76</v>
      </c>
      <c r="I59" s="67"/>
      <c r="J59" s="67"/>
      <c r="K59" s="68"/>
      <c r="L59" s="65">
        <v>22</v>
      </c>
      <c r="M59" s="66"/>
      <c r="N59" s="62" t="s">
        <v>20</v>
      </c>
      <c r="O59" s="64"/>
      <c r="P59" s="69">
        <v>4</v>
      </c>
    </row>
    <row r="60" spans="1:17" x14ac:dyDescent="0.2">
      <c r="B60" s="31">
        <v>9</v>
      </c>
      <c r="C60" s="62" t="s">
        <v>28</v>
      </c>
      <c r="D60" s="63"/>
      <c r="E60" s="64"/>
      <c r="F60" s="65">
        <v>8</v>
      </c>
      <c r="G60" s="70"/>
      <c r="H60" s="62" t="s">
        <v>25</v>
      </c>
      <c r="I60" s="67"/>
      <c r="J60" s="67"/>
      <c r="K60" s="68"/>
      <c r="L60" s="65">
        <v>7</v>
      </c>
      <c r="M60" s="66"/>
      <c r="N60" s="62" t="s">
        <v>17</v>
      </c>
      <c r="O60" s="64"/>
      <c r="P60" s="69">
        <v>3</v>
      </c>
    </row>
    <row r="61" spans="1:17" x14ac:dyDescent="0.2">
      <c r="B61" s="31">
        <v>10</v>
      </c>
      <c r="C61" s="62" t="s">
        <v>24</v>
      </c>
      <c r="D61" s="63"/>
      <c r="E61" s="64"/>
      <c r="F61" s="65">
        <v>7</v>
      </c>
      <c r="G61" s="70"/>
      <c r="H61" s="62" t="s">
        <v>31</v>
      </c>
      <c r="I61" s="67"/>
      <c r="J61" s="67"/>
      <c r="K61" s="68"/>
      <c r="L61" s="65">
        <v>11</v>
      </c>
      <c r="M61" s="66"/>
      <c r="N61" s="62" t="s">
        <v>34</v>
      </c>
      <c r="O61" s="64"/>
      <c r="P61" s="69">
        <v>19</v>
      </c>
    </row>
    <row r="62" spans="1:17" x14ac:dyDescent="0.2">
      <c r="B62" s="31">
        <v>11</v>
      </c>
      <c r="C62" s="62" t="s">
        <v>37</v>
      </c>
      <c r="D62" s="63"/>
      <c r="E62" s="64"/>
      <c r="F62" s="65">
        <v>22</v>
      </c>
      <c r="G62" s="70"/>
      <c r="H62" s="62" t="s">
        <v>32</v>
      </c>
      <c r="I62" s="67"/>
      <c r="J62" s="67"/>
      <c r="K62" s="68"/>
      <c r="L62" s="65">
        <v>11</v>
      </c>
      <c r="M62" s="66"/>
      <c r="N62" s="71" t="s">
        <v>36</v>
      </c>
      <c r="O62" s="72"/>
      <c r="P62" s="69">
        <v>20</v>
      </c>
    </row>
    <row r="63" spans="1:17" x14ac:dyDescent="0.2">
      <c r="B63" s="31">
        <v>12</v>
      </c>
      <c r="C63" s="62" t="s">
        <v>19</v>
      </c>
      <c r="D63" s="63"/>
      <c r="E63" s="64"/>
      <c r="F63" s="65">
        <v>4</v>
      </c>
      <c r="G63" s="70"/>
      <c r="H63" s="62" t="s">
        <v>13</v>
      </c>
      <c r="I63" s="67"/>
      <c r="J63" s="67"/>
      <c r="K63" s="68"/>
      <c r="L63" s="65">
        <v>1</v>
      </c>
      <c r="M63" s="66"/>
      <c r="N63" s="62" t="s">
        <v>18</v>
      </c>
      <c r="O63" s="68"/>
      <c r="P63" s="69">
        <v>3</v>
      </c>
    </row>
    <row r="64" spans="1:17" x14ac:dyDescent="0.2">
      <c r="B64" s="31">
        <v>13</v>
      </c>
      <c r="C64" s="62" t="s">
        <v>74</v>
      </c>
      <c r="D64" s="63"/>
      <c r="E64" s="64"/>
      <c r="F64" s="65">
        <v>4</v>
      </c>
      <c r="G64" s="70"/>
      <c r="H64" s="62" t="s">
        <v>77</v>
      </c>
      <c r="I64" s="67"/>
      <c r="J64" s="67"/>
      <c r="K64" s="68"/>
      <c r="L64" s="65">
        <v>15</v>
      </c>
      <c r="M64" s="66"/>
      <c r="N64" s="62" t="s">
        <v>21</v>
      </c>
      <c r="O64" s="68"/>
      <c r="P64" s="69">
        <v>5</v>
      </c>
    </row>
    <row r="65" spans="2:18" x14ac:dyDescent="0.2">
      <c r="B65" s="31"/>
      <c r="C65" s="83"/>
      <c r="D65" s="83"/>
      <c r="E65" s="83"/>
      <c r="F65" s="84"/>
      <c r="G65" s="70"/>
      <c r="H65" s="83"/>
      <c r="I65" s="70"/>
      <c r="J65" s="70"/>
      <c r="K65" s="70"/>
      <c r="L65" s="84"/>
      <c r="M65" s="66"/>
      <c r="N65" s="62" t="s">
        <v>22</v>
      </c>
      <c r="O65" s="68"/>
      <c r="P65" s="65">
        <v>5</v>
      </c>
    </row>
    <row r="66" spans="2:18" x14ac:dyDescent="0.2">
      <c r="B66" s="31"/>
      <c r="C66" s="83"/>
      <c r="D66" s="83"/>
      <c r="E66" s="83"/>
      <c r="F66" s="84"/>
      <c r="G66" s="70"/>
      <c r="H66" s="83"/>
      <c r="I66" s="70"/>
      <c r="J66" s="70"/>
      <c r="K66" s="70"/>
      <c r="L66" s="84"/>
      <c r="M66" s="66"/>
      <c r="N66" s="62" t="s">
        <v>14</v>
      </c>
      <c r="O66" s="68"/>
      <c r="P66" s="65">
        <v>1</v>
      </c>
    </row>
    <row r="67" spans="2:18" ht="12.75" thickBot="1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2:18" ht="13.5" thickBot="1" x14ac:dyDescent="0.25">
      <c r="B68" s="27"/>
      <c r="C68" s="99" t="s">
        <v>64</v>
      </c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1"/>
      <c r="Q68" s="55"/>
      <c r="R68" s="3"/>
    </row>
    <row r="69" spans="2:18" ht="7.5" customHeight="1" x14ac:dyDescent="0.2"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2:18" x14ac:dyDescent="0.2">
      <c r="B70" s="27"/>
      <c r="C70" s="89" t="s">
        <v>83</v>
      </c>
      <c r="D70" s="90"/>
      <c r="E70" s="91"/>
      <c r="F70" s="32" t="s">
        <v>66</v>
      </c>
      <c r="G70" s="27"/>
      <c r="H70" s="45" t="s">
        <v>83</v>
      </c>
      <c r="I70" s="43"/>
      <c r="J70" s="43"/>
      <c r="K70" s="44"/>
      <c r="L70" s="32" t="s">
        <v>66</v>
      </c>
      <c r="M70" s="27"/>
      <c r="N70" s="45" t="s">
        <v>84</v>
      </c>
      <c r="O70" s="54"/>
      <c r="P70" s="48" t="s">
        <v>66</v>
      </c>
    </row>
    <row r="71" spans="2:18" ht="6" customHeight="1" x14ac:dyDescent="0.2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2:18" x14ac:dyDescent="0.2">
      <c r="B72" s="27"/>
      <c r="C72" s="38" t="s">
        <v>52</v>
      </c>
      <c r="D72" s="39"/>
      <c r="E72" s="40"/>
      <c r="F72" s="49">
        <v>14</v>
      </c>
      <c r="G72" s="27"/>
      <c r="H72" s="38" t="s">
        <v>44</v>
      </c>
      <c r="I72" s="13"/>
      <c r="J72" s="13"/>
      <c r="K72" s="14"/>
      <c r="L72" s="50">
        <v>5</v>
      </c>
      <c r="M72" s="27"/>
      <c r="N72" s="34" t="s">
        <v>53</v>
      </c>
      <c r="O72" s="35"/>
      <c r="P72" s="49">
        <v>18</v>
      </c>
    </row>
    <row r="73" spans="2:18" x14ac:dyDescent="0.2">
      <c r="B73" s="27"/>
      <c r="C73" s="38" t="s">
        <v>39</v>
      </c>
      <c r="D73" s="39"/>
      <c r="E73" s="40"/>
      <c r="F73" s="49">
        <v>4</v>
      </c>
      <c r="G73" s="27"/>
      <c r="H73" s="56" t="s">
        <v>47</v>
      </c>
      <c r="I73" s="17"/>
      <c r="J73" s="17"/>
      <c r="K73" s="57"/>
      <c r="L73" s="50">
        <v>5</v>
      </c>
      <c r="M73" s="27"/>
      <c r="N73" s="38" t="s">
        <v>50</v>
      </c>
      <c r="O73" s="39"/>
      <c r="P73" s="49">
        <v>9</v>
      </c>
    </row>
    <row r="74" spans="2:18" x14ac:dyDescent="0.2">
      <c r="B74" s="27"/>
      <c r="C74" s="34" t="s">
        <v>85</v>
      </c>
      <c r="D74" s="35"/>
      <c r="E74" s="36"/>
      <c r="F74" s="49">
        <v>5</v>
      </c>
      <c r="G74" s="27"/>
      <c r="H74" s="34" t="s">
        <v>45</v>
      </c>
      <c r="I74" s="13"/>
      <c r="J74" s="13"/>
      <c r="K74" s="14"/>
      <c r="L74" s="50">
        <v>5</v>
      </c>
      <c r="M74" s="27"/>
      <c r="N74" s="34" t="s">
        <v>89</v>
      </c>
      <c r="O74" s="35"/>
      <c r="P74" s="49">
        <v>1</v>
      </c>
    </row>
    <row r="75" spans="2:18" x14ac:dyDescent="0.2">
      <c r="B75" s="27"/>
      <c r="C75" s="34" t="s">
        <v>42</v>
      </c>
      <c r="D75" s="35"/>
      <c r="E75" s="36"/>
      <c r="F75" s="49">
        <v>5</v>
      </c>
      <c r="G75" s="27"/>
      <c r="H75" s="58" t="s">
        <v>88</v>
      </c>
      <c r="I75" s="41"/>
      <c r="J75" s="41"/>
      <c r="K75" s="41"/>
      <c r="L75" s="49">
        <v>5</v>
      </c>
      <c r="M75" s="27"/>
      <c r="N75" s="38" t="s">
        <v>51</v>
      </c>
      <c r="O75" s="39"/>
      <c r="P75" s="49">
        <v>14</v>
      </c>
    </row>
    <row r="76" spans="2:18" x14ac:dyDescent="0.2">
      <c r="B76" s="27"/>
      <c r="C76" s="34" t="s">
        <v>86</v>
      </c>
      <c r="D76" s="35"/>
      <c r="E76" s="36"/>
      <c r="F76" s="49">
        <v>5</v>
      </c>
      <c r="G76" s="27"/>
      <c r="H76" s="37" t="s">
        <v>46</v>
      </c>
      <c r="I76" s="15"/>
      <c r="J76" s="15"/>
      <c r="K76" s="16"/>
      <c r="L76" s="50">
        <v>5</v>
      </c>
      <c r="M76" s="27"/>
      <c r="N76" s="34" t="s">
        <v>68</v>
      </c>
      <c r="O76" s="35"/>
      <c r="P76" s="49">
        <v>17</v>
      </c>
    </row>
    <row r="77" spans="2:18" x14ac:dyDescent="0.2">
      <c r="B77" s="27"/>
      <c r="C77" s="38" t="s">
        <v>40</v>
      </c>
      <c r="D77" s="39"/>
      <c r="E77" s="40"/>
      <c r="F77" s="49">
        <v>1</v>
      </c>
      <c r="G77" s="27"/>
      <c r="H77" s="34" t="s">
        <v>49</v>
      </c>
      <c r="I77" s="13"/>
      <c r="J77" s="13"/>
      <c r="K77" s="14"/>
      <c r="L77" s="50">
        <v>8</v>
      </c>
      <c r="M77" s="27"/>
      <c r="N77" s="34" t="s">
        <v>90</v>
      </c>
      <c r="O77" s="35"/>
      <c r="P77" s="49">
        <v>8</v>
      </c>
    </row>
    <row r="78" spans="2:18" x14ac:dyDescent="0.2">
      <c r="B78" s="27"/>
      <c r="C78" s="38" t="s">
        <v>87</v>
      </c>
      <c r="D78" s="39"/>
      <c r="E78" s="40"/>
      <c r="F78" s="49">
        <v>10</v>
      </c>
      <c r="G78" s="27"/>
      <c r="H78" s="59" t="s">
        <v>48</v>
      </c>
      <c r="I78" s="60"/>
      <c r="J78" s="60"/>
      <c r="K78" s="61"/>
      <c r="L78" s="50">
        <v>5</v>
      </c>
      <c r="M78" s="27"/>
      <c r="N78" s="34" t="s">
        <v>41</v>
      </c>
      <c r="O78" s="35"/>
      <c r="P78" s="49">
        <v>4</v>
      </c>
    </row>
    <row r="79" spans="2:18" x14ac:dyDescent="0.2">
      <c r="B79" s="27"/>
      <c r="C79" s="38" t="s">
        <v>43</v>
      </c>
      <c r="D79" s="39"/>
      <c r="E79" s="40"/>
      <c r="F79" s="49">
        <v>5</v>
      </c>
      <c r="G79" s="27"/>
      <c r="H79" s="34" t="s">
        <v>92</v>
      </c>
      <c r="I79" s="13"/>
      <c r="J79" s="13"/>
      <c r="K79" s="14"/>
      <c r="L79" s="49">
        <v>13</v>
      </c>
      <c r="M79" s="27"/>
      <c r="N79" s="34" t="s">
        <v>91</v>
      </c>
      <c r="O79" s="35"/>
      <c r="P79" s="49">
        <v>19</v>
      </c>
    </row>
    <row r="80" spans="2:18" ht="15" x14ac:dyDescent="0.25">
      <c r="C80" s="8"/>
      <c r="D80" s="8"/>
      <c r="E80" s="8"/>
      <c r="F80" s="9"/>
      <c r="H80" s="80" t="s">
        <v>54</v>
      </c>
      <c r="I80" s="81"/>
      <c r="J80" s="81"/>
      <c r="K80" s="81"/>
      <c r="L80" s="82">
        <v>20</v>
      </c>
    </row>
    <row r="81" spans="3:6" ht="15" x14ac:dyDescent="0.25">
      <c r="C81" s="10"/>
      <c r="D81" s="10"/>
      <c r="E81" s="10"/>
      <c r="F81" s="9"/>
    </row>
    <row r="82" spans="3:6" ht="15" x14ac:dyDescent="0.25">
      <c r="C82" s="8"/>
      <c r="D82" s="8"/>
      <c r="E82" s="8"/>
      <c r="F82" s="9"/>
    </row>
    <row r="83" spans="3:6" ht="15" x14ac:dyDescent="0.25">
      <c r="C83" s="8"/>
      <c r="D83" s="8"/>
      <c r="E83" s="8"/>
      <c r="F83" s="9"/>
    </row>
    <row r="84" spans="3:6" ht="15" x14ac:dyDescent="0.25">
      <c r="C84" s="8"/>
      <c r="D84" s="8"/>
      <c r="E84" s="8"/>
      <c r="F84" s="9"/>
    </row>
    <row r="85" spans="3:6" ht="15" x14ac:dyDescent="0.25">
      <c r="C85" s="8"/>
      <c r="D85" s="8"/>
      <c r="E85" s="8"/>
      <c r="F85" s="9"/>
    </row>
    <row r="86" spans="3:6" ht="15" x14ac:dyDescent="0.25">
      <c r="C86" s="8"/>
      <c r="D86" s="8"/>
      <c r="E86" s="8"/>
      <c r="F86" s="9"/>
    </row>
    <row r="87" spans="3:6" ht="15" x14ac:dyDescent="0.25">
      <c r="C87" s="10"/>
      <c r="D87" s="10"/>
      <c r="E87" s="10"/>
      <c r="F87" s="9"/>
    </row>
    <row r="88" spans="3:6" ht="15" x14ac:dyDescent="0.25">
      <c r="C88" s="8"/>
      <c r="D88" s="8"/>
      <c r="E88" s="8"/>
      <c r="F88" s="9"/>
    </row>
    <row r="89" spans="3:6" ht="15" x14ac:dyDescent="0.25">
      <c r="C89" s="10"/>
      <c r="D89" s="10"/>
      <c r="E89" s="10"/>
      <c r="F89" s="9"/>
    </row>
    <row r="90" spans="3:6" ht="15" x14ac:dyDescent="0.25">
      <c r="C90" s="8"/>
      <c r="D90" s="8"/>
      <c r="E90" s="8"/>
      <c r="F90" s="9"/>
    </row>
    <row r="91" spans="3:6" ht="15" x14ac:dyDescent="0.25">
      <c r="C91" s="8"/>
      <c r="D91" s="8"/>
      <c r="E91" s="8"/>
      <c r="F91" s="9"/>
    </row>
    <row r="92" spans="3:6" ht="15" x14ac:dyDescent="0.25">
      <c r="C92" s="8"/>
      <c r="D92" s="8"/>
      <c r="E92" s="8"/>
      <c r="F92" s="9"/>
    </row>
    <row r="93" spans="3:6" ht="15" x14ac:dyDescent="0.25">
      <c r="C93" s="8"/>
      <c r="D93" s="8"/>
      <c r="E93" s="8"/>
      <c r="F93" s="9"/>
    </row>
    <row r="94" spans="3:6" x14ac:dyDescent="0.2">
      <c r="C94" s="3"/>
      <c r="D94" s="3"/>
      <c r="E94" s="3"/>
      <c r="F94" s="3"/>
    </row>
  </sheetData>
  <mergeCells count="11">
    <mergeCell ref="A1:O1"/>
    <mergeCell ref="B2:P2"/>
    <mergeCell ref="B3:P3"/>
    <mergeCell ref="C70:E70"/>
    <mergeCell ref="B4:D4"/>
    <mergeCell ref="E4:G4"/>
    <mergeCell ref="J4:L4"/>
    <mergeCell ref="B5:H5"/>
    <mergeCell ref="J5:O5"/>
    <mergeCell ref="C68:P68"/>
    <mergeCell ref="C49:P49"/>
  </mergeCells>
  <pageMargins left="0.19685039370078741" right="0.11811023622047245" top="0.78740157480314965" bottom="0.78740157480314965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 - GOA I - 2015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Usuario</cp:lastModifiedBy>
  <cp:lastPrinted>2023-03-21T17:39:09Z</cp:lastPrinted>
  <dcterms:created xsi:type="dcterms:W3CDTF">2013-12-02T12:48:06Z</dcterms:created>
  <dcterms:modified xsi:type="dcterms:W3CDTF">2023-03-21T17:41:47Z</dcterms:modified>
</cp:coreProperties>
</file>